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1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2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n01\OneDrive\Documents\"/>
    </mc:Choice>
  </mc:AlternateContent>
  <xr:revisionPtr revIDLastSave="0" documentId="8_{172DDB0C-FA85-4D7D-A269-1FD64FF14FF2}" xr6:coauthVersionLast="47" xr6:coauthVersionMax="47" xr10:uidLastSave="{00000000-0000-0000-0000-000000000000}"/>
  <bookViews>
    <workbookView xWindow="-108" yWindow="-108" windowWidth="24792" windowHeight="13320" activeTab="4" xr2:uid="{0F229FE5-C732-4982-81EB-A2280244D507}"/>
  </bookViews>
  <sheets>
    <sheet name="Mark Recapture Survey" sheetId="1" r:id="rId1"/>
    <sheet name="9.13.2025" sheetId="2" r:id="rId2"/>
    <sheet name="9.14.2025" sheetId="3" r:id="rId3"/>
    <sheet name="9.21.2025" sheetId="4" r:id="rId4"/>
    <sheet name="9.25.202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0" i="1" l="1"/>
  <c r="H41" i="1"/>
  <c r="K4" i="4"/>
  <c r="K3" i="4"/>
  <c r="K2" i="4"/>
  <c r="H39" i="1"/>
  <c r="G42" i="1"/>
  <c r="G97" i="1"/>
  <c r="F97" i="1"/>
  <c r="G40" i="1"/>
  <c r="G26" i="1"/>
  <c r="F18" i="3"/>
  <c r="G18" i="3"/>
  <c r="H18" i="3"/>
  <c r="F19" i="3"/>
  <c r="G19" i="3"/>
  <c r="H19" i="3"/>
  <c r="F20" i="3"/>
  <c r="G20" i="3"/>
  <c r="H20" i="3"/>
  <c r="H18" i="2"/>
  <c r="J17" i="2"/>
  <c r="I17" i="2"/>
  <c r="J16" i="2"/>
  <c r="I16" i="2"/>
  <c r="J14" i="2"/>
  <c r="I14" i="2"/>
  <c r="I15" i="2"/>
  <c r="H15" i="2"/>
  <c r="H16" i="2"/>
  <c r="H17" i="2"/>
  <c r="H42" i="1" l="1"/>
</calcChain>
</file>

<file path=xl/sharedStrings.xml><?xml version="1.0" encoding="utf-8"?>
<sst xmlns="http://schemas.openxmlformats.org/spreadsheetml/2006/main" count="570" uniqueCount="22">
  <si>
    <t>Date</t>
  </si>
  <si>
    <t>Marks</t>
  </si>
  <si>
    <t>length</t>
  </si>
  <si>
    <t>weight (g)</t>
  </si>
  <si>
    <t>GSF</t>
  </si>
  <si>
    <t>LMB</t>
  </si>
  <si>
    <t>PKS</t>
  </si>
  <si>
    <t>YP</t>
  </si>
  <si>
    <t>recaps</t>
  </si>
  <si>
    <t>weight</t>
  </si>
  <si>
    <t>Count</t>
  </si>
  <si>
    <t>Avg Length</t>
  </si>
  <si>
    <t>Avg Weight</t>
  </si>
  <si>
    <t>POP EST</t>
  </si>
  <si>
    <t>Count tagged</t>
  </si>
  <si>
    <t>1=caught last week</t>
  </si>
  <si>
    <t>2=caught yesterday</t>
  </si>
  <si>
    <t>cull</t>
  </si>
  <si>
    <t>Recap/New</t>
  </si>
  <si>
    <t>N</t>
  </si>
  <si>
    <t>R</t>
  </si>
  <si>
    <t>seine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</si>
</sst>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Green</a:t>
            </a:r>
            <a:r>
              <a:rPr lang="en-US" baseline="0"/>
              <a:t> Sunfish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4.8133956517467401E-2"/>
                  <c:y val="-0.1329095399706815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Survey'!$C$2:$C$36</c:f>
              <c:numCache>
                <c:formatCode>General</c:formatCode>
                <c:ptCount val="35"/>
                <c:pt idx="0">
                  <c:v>7.25</c:v>
                </c:pt>
                <c:pt idx="1">
                  <c:v>7.25</c:v>
                </c:pt>
                <c:pt idx="2">
                  <c:v>7.25</c:v>
                </c:pt>
                <c:pt idx="3">
                  <c:v>7.25</c:v>
                </c:pt>
                <c:pt idx="4">
                  <c:v>7</c:v>
                </c:pt>
                <c:pt idx="5">
                  <c:v>6.75</c:v>
                </c:pt>
                <c:pt idx="6">
                  <c:v>6.75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6.25</c:v>
                </c:pt>
                <c:pt idx="13">
                  <c:v>6.25</c:v>
                </c:pt>
                <c:pt idx="14">
                  <c:v>6.25</c:v>
                </c:pt>
                <c:pt idx="15">
                  <c:v>6.25</c:v>
                </c:pt>
                <c:pt idx="16">
                  <c:v>6.25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5.75</c:v>
                </c:pt>
                <c:pt idx="27">
                  <c:v>5.75</c:v>
                </c:pt>
                <c:pt idx="28">
                  <c:v>5.75</c:v>
                </c:pt>
                <c:pt idx="29">
                  <c:v>5.75</c:v>
                </c:pt>
                <c:pt idx="30">
                  <c:v>5.5</c:v>
                </c:pt>
                <c:pt idx="31">
                  <c:v>5.5</c:v>
                </c:pt>
                <c:pt idx="32">
                  <c:v>5.25</c:v>
                </c:pt>
                <c:pt idx="33">
                  <c:v>5</c:v>
                </c:pt>
                <c:pt idx="34">
                  <c:v>4.75</c:v>
                </c:pt>
              </c:numCache>
            </c:numRef>
          </c:xVal>
          <c:yVal>
            <c:numRef>
              <c:f>'Mark Recapture Survey'!$D$2:$D$36</c:f>
              <c:numCache>
                <c:formatCode>General</c:formatCode>
                <c:ptCount val="35"/>
                <c:pt idx="0">
                  <c:v>85</c:v>
                </c:pt>
                <c:pt idx="1">
                  <c:v>129</c:v>
                </c:pt>
                <c:pt idx="2">
                  <c:v>107</c:v>
                </c:pt>
                <c:pt idx="3">
                  <c:v>113</c:v>
                </c:pt>
                <c:pt idx="4">
                  <c:v>122</c:v>
                </c:pt>
                <c:pt idx="5">
                  <c:v>94</c:v>
                </c:pt>
                <c:pt idx="6">
                  <c:v>82</c:v>
                </c:pt>
                <c:pt idx="7">
                  <c:v>85</c:v>
                </c:pt>
                <c:pt idx="8">
                  <c:v>75</c:v>
                </c:pt>
                <c:pt idx="9">
                  <c:v>97</c:v>
                </c:pt>
                <c:pt idx="10">
                  <c:v>96</c:v>
                </c:pt>
                <c:pt idx="11">
                  <c:v>79</c:v>
                </c:pt>
                <c:pt idx="12">
                  <c:v>68</c:v>
                </c:pt>
                <c:pt idx="13">
                  <c:v>81</c:v>
                </c:pt>
                <c:pt idx="14">
                  <c:v>77</c:v>
                </c:pt>
                <c:pt idx="15">
                  <c:v>77</c:v>
                </c:pt>
                <c:pt idx="16">
                  <c:v>79</c:v>
                </c:pt>
                <c:pt idx="17">
                  <c:v>66</c:v>
                </c:pt>
                <c:pt idx="18">
                  <c:v>68</c:v>
                </c:pt>
                <c:pt idx="19">
                  <c:v>71</c:v>
                </c:pt>
                <c:pt idx="20">
                  <c:v>72</c:v>
                </c:pt>
                <c:pt idx="21">
                  <c:v>67</c:v>
                </c:pt>
                <c:pt idx="22">
                  <c:v>72</c:v>
                </c:pt>
                <c:pt idx="23">
                  <c:v>62</c:v>
                </c:pt>
                <c:pt idx="24">
                  <c:v>68</c:v>
                </c:pt>
                <c:pt idx="25">
                  <c:v>61</c:v>
                </c:pt>
                <c:pt idx="26">
                  <c:v>54</c:v>
                </c:pt>
                <c:pt idx="27">
                  <c:v>56</c:v>
                </c:pt>
                <c:pt idx="28">
                  <c:v>55</c:v>
                </c:pt>
                <c:pt idx="29">
                  <c:v>59</c:v>
                </c:pt>
                <c:pt idx="30">
                  <c:v>61</c:v>
                </c:pt>
                <c:pt idx="31">
                  <c:v>50</c:v>
                </c:pt>
                <c:pt idx="32">
                  <c:v>41</c:v>
                </c:pt>
                <c:pt idx="33">
                  <c:v>39</c:v>
                </c:pt>
                <c:pt idx="34">
                  <c:v>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E5-4E2A-BDEF-696381DB12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12959"/>
        <c:axId val="819908159"/>
      </c:scatterChart>
      <c:valAx>
        <c:axId val="81991295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08159"/>
        <c:crosses val="autoZero"/>
        <c:crossBetween val="midCat"/>
      </c:valAx>
      <c:valAx>
        <c:axId val="81990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12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Pumpkinseed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6528189236246463E-2"/>
                  <c:y val="-0.1022242817423540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Survey'!$C$47:$C$104</c:f>
              <c:numCache>
                <c:formatCode>General</c:formatCode>
                <c:ptCount val="58"/>
                <c:pt idx="0">
                  <c:v>7.5</c:v>
                </c:pt>
                <c:pt idx="1">
                  <c:v>7.25</c:v>
                </c:pt>
                <c:pt idx="2">
                  <c:v>7.25</c:v>
                </c:pt>
                <c:pt idx="3">
                  <c:v>6.75</c:v>
                </c:pt>
                <c:pt idx="4">
                  <c:v>6.75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6.25</c:v>
                </c:pt>
                <c:pt idx="13">
                  <c:v>6.25</c:v>
                </c:pt>
                <c:pt idx="14">
                  <c:v>6.25</c:v>
                </c:pt>
                <c:pt idx="15">
                  <c:v>6.25</c:v>
                </c:pt>
                <c:pt idx="16">
                  <c:v>6.25</c:v>
                </c:pt>
                <c:pt idx="17">
                  <c:v>6.25</c:v>
                </c:pt>
                <c:pt idx="18">
                  <c:v>6.25</c:v>
                </c:pt>
                <c:pt idx="19">
                  <c:v>6.25</c:v>
                </c:pt>
                <c:pt idx="20">
                  <c:v>6.25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5.75</c:v>
                </c:pt>
                <c:pt idx="28">
                  <c:v>5.75</c:v>
                </c:pt>
                <c:pt idx="29">
                  <c:v>5.75</c:v>
                </c:pt>
                <c:pt idx="30">
                  <c:v>5.75</c:v>
                </c:pt>
                <c:pt idx="31">
                  <c:v>5.75</c:v>
                </c:pt>
                <c:pt idx="32">
                  <c:v>5.75</c:v>
                </c:pt>
                <c:pt idx="33">
                  <c:v>5.5</c:v>
                </c:pt>
                <c:pt idx="34">
                  <c:v>5.5</c:v>
                </c:pt>
                <c:pt idx="35">
                  <c:v>5.5</c:v>
                </c:pt>
                <c:pt idx="36">
                  <c:v>5.5</c:v>
                </c:pt>
                <c:pt idx="37">
                  <c:v>5.5</c:v>
                </c:pt>
                <c:pt idx="38">
                  <c:v>5.5</c:v>
                </c:pt>
                <c:pt idx="39">
                  <c:v>5.5</c:v>
                </c:pt>
                <c:pt idx="40">
                  <c:v>5.5</c:v>
                </c:pt>
                <c:pt idx="41">
                  <c:v>5.5</c:v>
                </c:pt>
                <c:pt idx="42">
                  <c:v>5.5</c:v>
                </c:pt>
                <c:pt idx="43">
                  <c:v>5.25</c:v>
                </c:pt>
                <c:pt idx="44">
                  <c:v>5.25</c:v>
                </c:pt>
                <c:pt idx="45">
                  <c:v>5.25</c:v>
                </c:pt>
                <c:pt idx="46">
                  <c:v>5.25</c:v>
                </c:pt>
                <c:pt idx="47">
                  <c:v>5.25</c:v>
                </c:pt>
                <c:pt idx="48">
                  <c:v>5.25</c:v>
                </c:pt>
                <c:pt idx="49">
                  <c:v>5.25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4.75</c:v>
                </c:pt>
                <c:pt idx="55">
                  <c:v>4.75</c:v>
                </c:pt>
                <c:pt idx="56">
                  <c:v>4.75</c:v>
                </c:pt>
                <c:pt idx="57">
                  <c:v>4</c:v>
                </c:pt>
              </c:numCache>
            </c:numRef>
          </c:xVal>
          <c:yVal>
            <c:numRef>
              <c:f>'Mark Recapture Survey'!$D$47:$D$104</c:f>
              <c:numCache>
                <c:formatCode>General</c:formatCode>
                <c:ptCount val="58"/>
                <c:pt idx="0">
                  <c:v>135</c:v>
                </c:pt>
                <c:pt idx="1">
                  <c:v>143</c:v>
                </c:pt>
                <c:pt idx="2">
                  <c:v>137</c:v>
                </c:pt>
                <c:pt idx="3">
                  <c:v>97</c:v>
                </c:pt>
                <c:pt idx="4">
                  <c:v>95</c:v>
                </c:pt>
                <c:pt idx="5">
                  <c:v>76</c:v>
                </c:pt>
                <c:pt idx="6">
                  <c:v>99</c:v>
                </c:pt>
                <c:pt idx="7">
                  <c:v>81</c:v>
                </c:pt>
                <c:pt idx="8">
                  <c:v>87</c:v>
                </c:pt>
                <c:pt idx="9">
                  <c:v>89</c:v>
                </c:pt>
                <c:pt idx="10">
                  <c:v>75</c:v>
                </c:pt>
                <c:pt idx="11">
                  <c:v>67</c:v>
                </c:pt>
                <c:pt idx="12">
                  <c:v>77</c:v>
                </c:pt>
                <c:pt idx="13">
                  <c:v>79</c:v>
                </c:pt>
                <c:pt idx="14">
                  <c:v>76</c:v>
                </c:pt>
                <c:pt idx="15">
                  <c:v>89</c:v>
                </c:pt>
                <c:pt idx="16">
                  <c:v>81</c:v>
                </c:pt>
                <c:pt idx="17">
                  <c:v>89</c:v>
                </c:pt>
                <c:pt idx="18">
                  <c:v>89</c:v>
                </c:pt>
                <c:pt idx="19">
                  <c:v>100</c:v>
                </c:pt>
                <c:pt idx="20">
                  <c:v>82</c:v>
                </c:pt>
                <c:pt idx="21">
                  <c:v>80</c:v>
                </c:pt>
                <c:pt idx="22">
                  <c:v>65</c:v>
                </c:pt>
                <c:pt idx="23">
                  <c:v>64</c:v>
                </c:pt>
                <c:pt idx="24">
                  <c:v>70</c:v>
                </c:pt>
                <c:pt idx="25">
                  <c:v>75</c:v>
                </c:pt>
                <c:pt idx="26">
                  <c:v>73</c:v>
                </c:pt>
                <c:pt idx="27">
                  <c:v>77</c:v>
                </c:pt>
                <c:pt idx="28">
                  <c:v>84</c:v>
                </c:pt>
                <c:pt idx="29">
                  <c:v>55</c:v>
                </c:pt>
                <c:pt idx="30">
                  <c:v>65</c:v>
                </c:pt>
                <c:pt idx="31">
                  <c:v>64</c:v>
                </c:pt>
                <c:pt idx="32">
                  <c:v>47</c:v>
                </c:pt>
                <c:pt idx="33">
                  <c:v>58</c:v>
                </c:pt>
                <c:pt idx="34">
                  <c:v>60</c:v>
                </c:pt>
                <c:pt idx="35">
                  <c:v>50</c:v>
                </c:pt>
                <c:pt idx="36">
                  <c:v>56</c:v>
                </c:pt>
                <c:pt idx="37">
                  <c:v>42</c:v>
                </c:pt>
                <c:pt idx="38">
                  <c:v>61</c:v>
                </c:pt>
                <c:pt idx="39">
                  <c:v>52</c:v>
                </c:pt>
                <c:pt idx="40">
                  <c:v>46</c:v>
                </c:pt>
                <c:pt idx="41">
                  <c:v>38</c:v>
                </c:pt>
                <c:pt idx="42">
                  <c:v>43</c:v>
                </c:pt>
                <c:pt idx="43">
                  <c:v>48</c:v>
                </c:pt>
                <c:pt idx="44">
                  <c:v>50</c:v>
                </c:pt>
                <c:pt idx="45">
                  <c:v>50</c:v>
                </c:pt>
                <c:pt idx="46">
                  <c:v>49</c:v>
                </c:pt>
                <c:pt idx="47">
                  <c:v>28</c:v>
                </c:pt>
                <c:pt idx="48">
                  <c:v>45</c:v>
                </c:pt>
                <c:pt idx="49">
                  <c:v>48</c:v>
                </c:pt>
                <c:pt idx="50">
                  <c:v>38</c:v>
                </c:pt>
                <c:pt idx="51">
                  <c:v>36</c:v>
                </c:pt>
                <c:pt idx="52">
                  <c:v>39</c:v>
                </c:pt>
                <c:pt idx="53">
                  <c:v>52</c:v>
                </c:pt>
                <c:pt idx="54">
                  <c:v>31</c:v>
                </c:pt>
                <c:pt idx="55">
                  <c:v>43</c:v>
                </c:pt>
                <c:pt idx="56">
                  <c:v>33</c:v>
                </c:pt>
                <c:pt idx="57">
                  <c:v>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94-4503-97F3-B6302525B3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6799"/>
      </c:scatterChart>
      <c:valAx>
        <c:axId val="81996767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6799"/>
        <c:crosses val="autoZero"/>
        <c:crossBetween val="midCat"/>
      </c:valAx>
      <c:valAx>
        <c:axId val="81997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Yellow</a:t>
            </a:r>
            <a:r>
              <a:rPr lang="en-US" baseline="0"/>
              <a:t> Perch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8331718391831839E-2"/>
                  <c:y val="-0.227596481442579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Survey'!$C$105:$C$171</c:f>
              <c:numCache>
                <c:formatCode>General</c:formatCode>
                <c:ptCount val="67"/>
                <c:pt idx="0">
                  <c:v>9.5</c:v>
                </c:pt>
                <c:pt idx="1">
                  <c:v>9</c:v>
                </c:pt>
                <c:pt idx="2">
                  <c:v>8.75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8.25</c:v>
                </c:pt>
                <c:pt idx="7">
                  <c:v>8.25</c:v>
                </c:pt>
                <c:pt idx="8">
                  <c:v>8.25</c:v>
                </c:pt>
                <c:pt idx="9">
                  <c:v>8.25</c:v>
                </c:pt>
                <c:pt idx="10">
                  <c:v>8.25</c:v>
                </c:pt>
                <c:pt idx="11">
                  <c:v>8.25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7.75</c:v>
                </c:pt>
                <c:pt idx="24">
                  <c:v>7.75</c:v>
                </c:pt>
                <c:pt idx="25">
                  <c:v>7.75</c:v>
                </c:pt>
                <c:pt idx="26">
                  <c:v>7.75</c:v>
                </c:pt>
                <c:pt idx="27">
                  <c:v>7.75</c:v>
                </c:pt>
                <c:pt idx="28">
                  <c:v>7.75</c:v>
                </c:pt>
                <c:pt idx="29">
                  <c:v>7.75</c:v>
                </c:pt>
                <c:pt idx="30">
                  <c:v>7.75</c:v>
                </c:pt>
                <c:pt idx="31">
                  <c:v>7.75</c:v>
                </c:pt>
                <c:pt idx="32">
                  <c:v>7.5</c:v>
                </c:pt>
                <c:pt idx="33">
                  <c:v>7.5</c:v>
                </c:pt>
                <c:pt idx="34">
                  <c:v>7.5</c:v>
                </c:pt>
                <c:pt idx="35">
                  <c:v>7.5</c:v>
                </c:pt>
                <c:pt idx="36">
                  <c:v>7.5</c:v>
                </c:pt>
                <c:pt idx="37">
                  <c:v>7.5</c:v>
                </c:pt>
                <c:pt idx="38">
                  <c:v>7.5</c:v>
                </c:pt>
                <c:pt idx="39">
                  <c:v>7.5</c:v>
                </c:pt>
                <c:pt idx="40">
                  <c:v>7.25</c:v>
                </c:pt>
                <c:pt idx="41">
                  <c:v>7.25</c:v>
                </c:pt>
                <c:pt idx="42">
                  <c:v>7.25</c:v>
                </c:pt>
                <c:pt idx="43">
                  <c:v>7.25</c:v>
                </c:pt>
                <c:pt idx="44">
                  <c:v>7.25</c:v>
                </c:pt>
                <c:pt idx="45">
                  <c:v>7.25</c:v>
                </c:pt>
                <c:pt idx="46">
                  <c:v>7.25</c:v>
                </c:pt>
                <c:pt idx="47">
                  <c:v>7.25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6.75</c:v>
                </c:pt>
                <c:pt idx="59">
                  <c:v>6.75</c:v>
                </c:pt>
                <c:pt idx="60">
                  <c:v>6.75</c:v>
                </c:pt>
                <c:pt idx="61">
                  <c:v>6.75</c:v>
                </c:pt>
                <c:pt idx="62">
                  <c:v>6.5</c:v>
                </c:pt>
                <c:pt idx="63">
                  <c:v>6.5</c:v>
                </c:pt>
                <c:pt idx="64">
                  <c:v>6.5</c:v>
                </c:pt>
                <c:pt idx="65">
                  <c:v>6.25</c:v>
                </c:pt>
                <c:pt idx="66">
                  <c:v>6.25</c:v>
                </c:pt>
              </c:numCache>
            </c:numRef>
          </c:xVal>
          <c:yVal>
            <c:numRef>
              <c:f>'Mark Recapture Survey'!$D$105:$D$171</c:f>
              <c:numCache>
                <c:formatCode>General</c:formatCode>
                <c:ptCount val="67"/>
                <c:pt idx="0">
                  <c:v>156</c:v>
                </c:pt>
                <c:pt idx="1">
                  <c:v>137</c:v>
                </c:pt>
                <c:pt idx="2">
                  <c:v>115</c:v>
                </c:pt>
                <c:pt idx="3">
                  <c:v>103</c:v>
                </c:pt>
                <c:pt idx="4">
                  <c:v>110</c:v>
                </c:pt>
                <c:pt idx="5">
                  <c:v>103</c:v>
                </c:pt>
                <c:pt idx="6">
                  <c:v>78</c:v>
                </c:pt>
                <c:pt idx="7">
                  <c:v>97</c:v>
                </c:pt>
                <c:pt idx="8">
                  <c:v>93</c:v>
                </c:pt>
                <c:pt idx="9">
                  <c:v>98</c:v>
                </c:pt>
                <c:pt idx="10">
                  <c:v>95</c:v>
                </c:pt>
                <c:pt idx="11">
                  <c:v>113</c:v>
                </c:pt>
                <c:pt idx="12">
                  <c:v>83</c:v>
                </c:pt>
                <c:pt idx="13">
                  <c:v>88</c:v>
                </c:pt>
                <c:pt idx="14">
                  <c:v>91</c:v>
                </c:pt>
                <c:pt idx="15">
                  <c:v>75</c:v>
                </c:pt>
                <c:pt idx="16">
                  <c:v>89</c:v>
                </c:pt>
                <c:pt idx="17">
                  <c:v>89</c:v>
                </c:pt>
                <c:pt idx="18">
                  <c:v>93</c:v>
                </c:pt>
                <c:pt idx="19">
                  <c:v>88</c:v>
                </c:pt>
                <c:pt idx="20">
                  <c:v>92</c:v>
                </c:pt>
                <c:pt idx="21">
                  <c:v>90</c:v>
                </c:pt>
                <c:pt idx="22">
                  <c:v>96</c:v>
                </c:pt>
                <c:pt idx="23">
                  <c:v>97</c:v>
                </c:pt>
                <c:pt idx="24">
                  <c:v>86</c:v>
                </c:pt>
                <c:pt idx="25">
                  <c:v>86</c:v>
                </c:pt>
                <c:pt idx="26">
                  <c:v>85</c:v>
                </c:pt>
                <c:pt idx="27">
                  <c:v>85</c:v>
                </c:pt>
                <c:pt idx="28">
                  <c:v>80</c:v>
                </c:pt>
                <c:pt idx="29">
                  <c:v>86</c:v>
                </c:pt>
                <c:pt idx="30">
                  <c:v>79</c:v>
                </c:pt>
                <c:pt idx="31">
                  <c:v>85</c:v>
                </c:pt>
                <c:pt idx="32">
                  <c:v>80</c:v>
                </c:pt>
                <c:pt idx="33">
                  <c:v>81</c:v>
                </c:pt>
                <c:pt idx="34">
                  <c:v>72</c:v>
                </c:pt>
                <c:pt idx="35">
                  <c:v>74</c:v>
                </c:pt>
                <c:pt idx="36">
                  <c:v>79</c:v>
                </c:pt>
                <c:pt idx="37">
                  <c:v>81</c:v>
                </c:pt>
                <c:pt idx="38">
                  <c:v>75</c:v>
                </c:pt>
                <c:pt idx="39">
                  <c:v>89</c:v>
                </c:pt>
                <c:pt idx="40">
                  <c:v>72</c:v>
                </c:pt>
                <c:pt idx="41">
                  <c:v>66</c:v>
                </c:pt>
                <c:pt idx="42">
                  <c:v>58</c:v>
                </c:pt>
                <c:pt idx="43">
                  <c:v>68</c:v>
                </c:pt>
                <c:pt idx="44">
                  <c:v>67</c:v>
                </c:pt>
                <c:pt idx="45">
                  <c:v>69</c:v>
                </c:pt>
                <c:pt idx="46">
                  <c:v>72</c:v>
                </c:pt>
                <c:pt idx="47">
                  <c:v>63</c:v>
                </c:pt>
                <c:pt idx="48">
                  <c:v>57</c:v>
                </c:pt>
                <c:pt idx="49">
                  <c:v>61</c:v>
                </c:pt>
                <c:pt idx="50">
                  <c:v>61</c:v>
                </c:pt>
                <c:pt idx="51">
                  <c:v>65</c:v>
                </c:pt>
                <c:pt idx="52">
                  <c:v>70</c:v>
                </c:pt>
                <c:pt idx="53">
                  <c:v>69</c:v>
                </c:pt>
                <c:pt idx="54">
                  <c:v>70</c:v>
                </c:pt>
                <c:pt idx="55">
                  <c:v>45</c:v>
                </c:pt>
                <c:pt idx="56">
                  <c:v>70</c:v>
                </c:pt>
                <c:pt idx="57">
                  <c:v>59</c:v>
                </c:pt>
                <c:pt idx="58">
                  <c:v>59</c:v>
                </c:pt>
                <c:pt idx="59">
                  <c:v>58</c:v>
                </c:pt>
                <c:pt idx="60">
                  <c:v>55</c:v>
                </c:pt>
                <c:pt idx="61">
                  <c:v>55</c:v>
                </c:pt>
                <c:pt idx="62">
                  <c:v>48</c:v>
                </c:pt>
                <c:pt idx="63">
                  <c:v>53</c:v>
                </c:pt>
                <c:pt idx="64">
                  <c:v>46</c:v>
                </c:pt>
                <c:pt idx="65">
                  <c:v>50</c:v>
                </c:pt>
                <c:pt idx="66">
                  <c:v>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8D-4647-AF47-E8A01E01FB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1039"/>
      </c:scatterChart>
      <c:valAx>
        <c:axId val="819967679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1039"/>
        <c:crosses val="autoZero"/>
        <c:crossBetween val="midCat"/>
      </c:valAx>
      <c:valAx>
        <c:axId val="819971039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  <a:r>
                  <a:rPr lang="en-US" baseline="0"/>
                  <a:t> (g)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Largemouth Bass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-0.12110495171051243"/>
                  <c:y val="-1.52055993000874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Survey'!$C$37:$C$46</c:f>
              <c:numCache>
                <c:formatCode>General</c:formatCode>
                <c:ptCount val="10"/>
                <c:pt idx="0">
                  <c:v>13.25</c:v>
                </c:pt>
                <c:pt idx="1">
                  <c:v>9</c:v>
                </c:pt>
                <c:pt idx="2">
                  <c:v>9</c:v>
                </c:pt>
                <c:pt idx="3">
                  <c:v>8.5</c:v>
                </c:pt>
                <c:pt idx="4">
                  <c:v>8</c:v>
                </c:pt>
                <c:pt idx="5">
                  <c:v>7.25</c:v>
                </c:pt>
                <c:pt idx="6">
                  <c:v>7</c:v>
                </c:pt>
                <c:pt idx="7">
                  <c:v>7</c:v>
                </c:pt>
                <c:pt idx="8">
                  <c:v>6.75</c:v>
                </c:pt>
                <c:pt idx="9">
                  <c:v>6.25</c:v>
                </c:pt>
              </c:numCache>
            </c:numRef>
          </c:xVal>
          <c:yVal>
            <c:numRef>
              <c:f>'Mark Recapture Survey'!$D$37:$D$46</c:f>
              <c:numCache>
                <c:formatCode>General</c:formatCode>
                <c:ptCount val="10"/>
                <c:pt idx="0">
                  <c:v>525</c:v>
                </c:pt>
                <c:pt idx="1">
                  <c:v>143</c:v>
                </c:pt>
                <c:pt idx="2">
                  <c:v>111</c:v>
                </c:pt>
                <c:pt idx="3">
                  <c:v>125</c:v>
                </c:pt>
                <c:pt idx="4">
                  <c:v>84</c:v>
                </c:pt>
                <c:pt idx="5">
                  <c:v>73</c:v>
                </c:pt>
                <c:pt idx="6">
                  <c:v>64</c:v>
                </c:pt>
                <c:pt idx="7">
                  <c:v>60</c:v>
                </c:pt>
                <c:pt idx="8">
                  <c:v>60</c:v>
                </c:pt>
                <c:pt idx="9">
                  <c:v>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842-4614-9523-EC60651870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9060511"/>
        <c:axId val="1099056671"/>
      </c:scatterChart>
      <c:valAx>
        <c:axId val="1099060511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9056671"/>
        <c:crosses val="autoZero"/>
        <c:crossBetween val="midCat"/>
      </c:valAx>
      <c:valAx>
        <c:axId val="1099056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90605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Yellow</a:t>
            </a:r>
            <a:r>
              <a:rPr lang="en-US" baseline="0"/>
              <a:t> Perch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8331718391831839E-2"/>
                  <c:y val="-0.227596481442579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Survey'!$C$70:$C$124</c:f>
              <c:numCache>
                <c:formatCode>General</c:formatCode>
                <c:ptCount val="55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5.75</c:v>
                </c:pt>
                <c:pt idx="5">
                  <c:v>5.75</c:v>
                </c:pt>
                <c:pt idx="6">
                  <c:v>5.75</c:v>
                </c:pt>
                <c:pt idx="7">
                  <c:v>5.75</c:v>
                </c:pt>
                <c:pt idx="8">
                  <c:v>5.75</c:v>
                </c:pt>
                <c:pt idx="9">
                  <c:v>5.75</c:v>
                </c:pt>
                <c:pt idx="10">
                  <c:v>5.5</c:v>
                </c:pt>
                <c:pt idx="11">
                  <c:v>5.5</c:v>
                </c:pt>
                <c:pt idx="12">
                  <c:v>5.5</c:v>
                </c:pt>
                <c:pt idx="13">
                  <c:v>5.5</c:v>
                </c:pt>
                <c:pt idx="14">
                  <c:v>5.5</c:v>
                </c:pt>
                <c:pt idx="15">
                  <c:v>5.5</c:v>
                </c:pt>
                <c:pt idx="16">
                  <c:v>5.5</c:v>
                </c:pt>
                <c:pt idx="17">
                  <c:v>5.5</c:v>
                </c:pt>
                <c:pt idx="18">
                  <c:v>5.5</c:v>
                </c:pt>
                <c:pt idx="19">
                  <c:v>5.5</c:v>
                </c:pt>
                <c:pt idx="20">
                  <c:v>5.25</c:v>
                </c:pt>
                <c:pt idx="21">
                  <c:v>5.25</c:v>
                </c:pt>
                <c:pt idx="22">
                  <c:v>5.25</c:v>
                </c:pt>
                <c:pt idx="23">
                  <c:v>5.25</c:v>
                </c:pt>
                <c:pt idx="24">
                  <c:v>5.25</c:v>
                </c:pt>
                <c:pt idx="25">
                  <c:v>5.25</c:v>
                </c:pt>
                <c:pt idx="26">
                  <c:v>5.25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4.75</c:v>
                </c:pt>
                <c:pt idx="32">
                  <c:v>4.75</c:v>
                </c:pt>
                <c:pt idx="33">
                  <c:v>4.75</c:v>
                </c:pt>
                <c:pt idx="34">
                  <c:v>4</c:v>
                </c:pt>
                <c:pt idx="35">
                  <c:v>9.5</c:v>
                </c:pt>
                <c:pt idx="36">
                  <c:v>9</c:v>
                </c:pt>
                <c:pt idx="37">
                  <c:v>8.75</c:v>
                </c:pt>
                <c:pt idx="38">
                  <c:v>8.5</c:v>
                </c:pt>
                <c:pt idx="39">
                  <c:v>8.5</c:v>
                </c:pt>
                <c:pt idx="40">
                  <c:v>8.5</c:v>
                </c:pt>
                <c:pt idx="41">
                  <c:v>8.25</c:v>
                </c:pt>
                <c:pt idx="42">
                  <c:v>8.25</c:v>
                </c:pt>
                <c:pt idx="43">
                  <c:v>8.25</c:v>
                </c:pt>
                <c:pt idx="44">
                  <c:v>8.25</c:v>
                </c:pt>
                <c:pt idx="45">
                  <c:v>8.25</c:v>
                </c:pt>
                <c:pt idx="46">
                  <c:v>8.25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8</c:v>
                </c:pt>
                <c:pt idx="51">
                  <c:v>8</c:v>
                </c:pt>
                <c:pt idx="52">
                  <c:v>8</c:v>
                </c:pt>
                <c:pt idx="53">
                  <c:v>8</c:v>
                </c:pt>
                <c:pt idx="54">
                  <c:v>8</c:v>
                </c:pt>
              </c:numCache>
            </c:numRef>
          </c:xVal>
          <c:yVal>
            <c:numRef>
              <c:f>'Mark Recapture Survey'!$D$70:$D$124</c:f>
              <c:numCache>
                <c:formatCode>General</c:formatCode>
                <c:ptCount val="55"/>
                <c:pt idx="0">
                  <c:v>64</c:v>
                </c:pt>
                <c:pt idx="1">
                  <c:v>70</c:v>
                </c:pt>
                <c:pt idx="2">
                  <c:v>75</c:v>
                </c:pt>
                <c:pt idx="3">
                  <c:v>73</c:v>
                </c:pt>
                <c:pt idx="4">
                  <c:v>77</c:v>
                </c:pt>
                <c:pt idx="5">
                  <c:v>84</c:v>
                </c:pt>
                <c:pt idx="6">
                  <c:v>55</c:v>
                </c:pt>
                <c:pt idx="7">
                  <c:v>65</c:v>
                </c:pt>
                <c:pt idx="8">
                  <c:v>64</c:v>
                </c:pt>
                <c:pt idx="9">
                  <c:v>47</c:v>
                </c:pt>
                <c:pt idx="10">
                  <c:v>58</c:v>
                </c:pt>
                <c:pt idx="11">
                  <c:v>60</c:v>
                </c:pt>
                <c:pt idx="12">
                  <c:v>50</c:v>
                </c:pt>
                <c:pt idx="13">
                  <c:v>56</c:v>
                </c:pt>
                <c:pt idx="14">
                  <c:v>42</c:v>
                </c:pt>
                <c:pt idx="15">
                  <c:v>61</c:v>
                </c:pt>
                <c:pt idx="16">
                  <c:v>52</c:v>
                </c:pt>
                <c:pt idx="17">
                  <c:v>46</c:v>
                </c:pt>
                <c:pt idx="18">
                  <c:v>38</c:v>
                </c:pt>
                <c:pt idx="19">
                  <c:v>43</c:v>
                </c:pt>
                <c:pt idx="20">
                  <c:v>48</c:v>
                </c:pt>
                <c:pt idx="21">
                  <c:v>50</c:v>
                </c:pt>
                <c:pt idx="22">
                  <c:v>50</c:v>
                </c:pt>
                <c:pt idx="23">
                  <c:v>49</c:v>
                </c:pt>
                <c:pt idx="24">
                  <c:v>28</c:v>
                </c:pt>
                <c:pt idx="25">
                  <c:v>45</c:v>
                </c:pt>
                <c:pt idx="26">
                  <c:v>48</c:v>
                </c:pt>
                <c:pt idx="27">
                  <c:v>38</c:v>
                </c:pt>
                <c:pt idx="28">
                  <c:v>36</c:v>
                </c:pt>
                <c:pt idx="29">
                  <c:v>39</c:v>
                </c:pt>
                <c:pt idx="30">
                  <c:v>52</c:v>
                </c:pt>
                <c:pt idx="31">
                  <c:v>31</c:v>
                </c:pt>
                <c:pt idx="32">
                  <c:v>43</c:v>
                </c:pt>
                <c:pt idx="33">
                  <c:v>33</c:v>
                </c:pt>
                <c:pt idx="34">
                  <c:v>31</c:v>
                </c:pt>
                <c:pt idx="35">
                  <c:v>156</c:v>
                </c:pt>
                <c:pt idx="36">
                  <c:v>137</c:v>
                </c:pt>
                <c:pt idx="37">
                  <c:v>115</c:v>
                </c:pt>
                <c:pt idx="38">
                  <c:v>103</c:v>
                </c:pt>
                <c:pt idx="39">
                  <c:v>110</c:v>
                </c:pt>
                <c:pt idx="40">
                  <c:v>103</c:v>
                </c:pt>
                <c:pt idx="41">
                  <c:v>78</c:v>
                </c:pt>
                <c:pt idx="42">
                  <c:v>97</c:v>
                </c:pt>
                <c:pt idx="43">
                  <c:v>93</c:v>
                </c:pt>
                <c:pt idx="44">
                  <c:v>98</c:v>
                </c:pt>
                <c:pt idx="45">
                  <c:v>95</c:v>
                </c:pt>
                <c:pt idx="46">
                  <c:v>113</c:v>
                </c:pt>
                <c:pt idx="47">
                  <c:v>83</c:v>
                </c:pt>
                <c:pt idx="48">
                  <c:v>88</c:v>
                </c:pt>
                <c:pt idx="49">
                  <c:v>91</c:v>
                </c:pt>
                <c:pt idx="50">
                  <c:v>75</c:v>
                </c:pt>
                <c:pt idx="51">
                  <c:v>89</c:v>
                </c:pt>
                <c:pt idx="52">
                  <c:v>89</c:v>
                </c:pt>
                <c:pt idx="53">
                  <c:v>93</c:v>
                </c:pt>
                <c:pt idx="54">
                  <c:v>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A08-4068-BE58-426627E62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1039"/>
      </c:scatterChart>
      <c:valAx>
        <c:axId val="819967679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1039"/>
        <c:crosses val="autoZero"/>
        <c:crossBetween val="midCat"/>
      </c:valAx>
      <c:valAx>
        <c:axId val="819971039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  <a:r>
                  <a:rPr lang="en-US" baseline="0"/>
                  <a:t> (g)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Pumpkinseed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6528189236246463E-2"/>
                  <c:y val="-0.1022242817423540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Survey'!$C$31:$C$69</c:f>
              <c:numCache>
                <c:formatCode>General</c:formatCode>
                <c:ptCount val="39"/>
                <c:pt idx="0">
                  <c:v>5.75</c:v>
                </c:pt>
                <c:pt idx="1">
                  <c:v>5.5</c:v>
                </c:pt>
                <c:pt idx="2">
                  <c:v>5.5</c:v>
                </c:pt>
                <c:pt idx="3">
                  <c:v>5.25</c:v>
                </c:pt>
                <c:pt idx="4">
                  <c:v>5</c:v>
                </c:pt>
                <c:pt idx="5">
                  <c:v>4.75</c:v>
                </c:pt>
                <c:pt idx="6">
                  <c:v>13.25</c:v>
                </c:pt>
                <c:pt idx="7">
                  <c:v>9</c:v>
                </c:pt>
                <c:pt idx="8">
                  <c:v>9</c:v>
                </c:pt>
                <c:pt idx="9">
                  <c:v>8.5</c:v>
                </c:pt>
                <c:pt idx="10">
                  <c:v>8</c:v>
                </c:pt>
                <c:pt idx="11">
                  <c:v>7.25</c:v>
                </c:pt>
                <c:pt idx="12">
                  <c:v>7</c:v>
                </c:pt>
                <c:pt idx="13">
                  <c:v>7</c:v>
                </c:pt>
                <c:pt idx="14">
                  <c:v>6.75</c:v>
                </c:pt>
                <c:pt idx="15">
                  <c:v>6.25</c:v>
                </c:pt>
                <c:pt idx="16">
                  <c:v>7.5</c:v>
                </c:pt>
                <c:pt idx="17">
                  <c:v>7.25</c:v>
                </c:pt>
                <c:pt idx="18">
                  <c:v>7.25</c:v>
                </c:pt>
                <c:pt idx="19">
                  <c:v>6.75</c:v>
                </c:pt>
                <c:pt idx="20">
                  <c:v>6.75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</c:v>
                </c:pt>
                <c:pt idx="28">
                  <c:v>6.25</c:v>
                </c:pt>
                <c:pt idx="29">
                  <c:v>6.25</c:v>
                </c:pt>
                <c:pt idx="30">
                  <c:v>6.25</c:v>
                </c:pt>
                <c:pt idx="31">
                  <c:v>6.25</c:v>
                </c:pt>
                <c:pt idx="32">
                  <c:v>6.25</c:v>
                </c:pt>
                <c:pt idx="33">
                  <c:v>6.25</c:v>
                </c:pt>
                <c:pt idx="34">
                  <c:v>6.25</c:v>
                </c:pt>
                <c:pt idx="35">
                  <c:v>6.25</c:v>
                </c:pt>
                <c:pt idx="36">
                  <c:v>6.25</c:v>
                </c:pt>
                <c:pt idx="37">
                  <c:v>6</c:v>
                </c:pt>
                <c:pt idx="38">
                  <c:v>6</c:v>
                </c:pt>
              </c:numCache>
            </c:numRef>
          </c:xVal>
          <c:yVal>
            <c:numRef>
              <c:f>'Mark Recapture Survey'!$D$31:$D$69</c:f>
              <c:numCache>
                <c:formatCode>General</c:formatCode>
                <c:ptCount val="39"/>
                <c:pt idx="0">
                  <c:v>59</c:v>
                </c:pt>
                <c:pt idx="1">
                  <c:v>61</c:v>
                </c:pt>
                <c:pt idx="2">
                  <c:v>50</c:v>
                </c:pt>
                <c:pt idx="3">
                  <c:v>41</c:v>
                </c:pt>
                <c:pt idx="4">
                  <c:v>39</c:v>
                </c:pt>
                <c:pt idx="5">
                  <c:v>19</c:v>
                </c:pt>
                <c:pt idx="6">
                  <c:v>525</c:v>
                </c:pt>
                <c:pt idx="7">
                  <c:v>143</c:v>
                </c:pt>
                <c:pt idx="8">
                  <c:v>111</c:v>
                </c:pt>
                <c:pt idx="9">
                  <c:v>125</c:v>
                </c:pt>
                <c:pt idx="10">
                  <c:v>84</c:v>
                </c:pt>
                <c:pt idx="11">
                  <c:v>73</c:v>
                </c:pt>
                <c:pt idx="12">
                  <c:v>64</c:v>
                </c:pt>
                <c:pt idx="13">
                  <c:v>60</c:v>
                </c:pt>
                <c:pt idx="14">
                  <c:v>60</c:v>
                </c:pt>
                <c:pt idx="15">
                  <c:v>55</c:v>
                </c:pt>
                <c:pt idx="16">
                  <c:v>135</c:v>
                </c:pt>
                <c:pt idx="17">
                  <c:v>143</c:v>
                </c:pt>
                <c:pt idx="18">
                  <c:v>137</c:v>
                </c:pt>
                <c:pt idx="19">
                  <c:v>97</c:v>
                </c:pt>
                <c:pt idx="20">
                  <c:v>95</c:v>
                </c:pt>
                <c:pt idx="21">
                  <c:v>76</c:v>
                </c:pt>
                <c:pt idx="22">
                  <c:v>99</c:v>
                </c:pt>
                <c:pt idx="23">
                  <c:v>81</c:v>
                </c:pt>
                <c:pt idx="24">
                  <c:v>87</c:v>
                </c:pt>
                <c:pt idx="25">
                  <c:v>89</c:v>
                </c:pt>
                <c:pt idx="26">
                  <c:v>75</c:v>
                </c:pt>
                <c:pt idx="27">
                  <c:v>67</c:v>
                </c:pt>
                <c:pt idx="28">
                  <c:v>77</c:v>
                </c:pt>
                <c:pt idx="29">
                  <c:v>79</c:v>
                </c:pt>
                <c:pt idx="30">
                  <c:v>76</c:v>
                </c:pt>
                <c:pt idx="31">
                  <c:v>89</c:v>
                </c:pt>
                <c:pt idx="32">
                  <c:v>81</c:v>
                </c:pt>
                <c:pt idx="33">
                  <c:v>89</c:v>
                </c:pt>
                <c:pt idx="34">
                  <c:v>89</c:v>
                </c:pt>
                <c:pt idx="35">
                  <c:v>100</c:v>
                </c:pt>
                <c:pt idx="36">
                  <c:v>82</c:v>
                </c:pt>
                <c:pt idx="37">
                  <c:v>80</c:v>
                </c:pt>
                <c:pt idx="38">
                  <c:v>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8A4-4D87-936A-1D03FDAB8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6799"/>
      </c:scatterChart>
      <c:valAx>
        <c:axId val="819967679"/>
        <c:scaling>
          <c:orientation val="minMax"/>
          <c:min val="4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6799"/>
        <c:crosses val="autoZero"/>
        <c:crossBetween val="midCat"/>
      </c:valAx>
      <c:valAx>
        <c:axId val="81997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Green</a:t>
            </a:r>
            <a:r>
              <a:rPr lang="en-US" baseline="0"/>
              <a:t> Sunfish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4.8133956517467401E-2"/>
                  <c:y val="-0.1329095399706815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Survey'!$C$2:$C$28</c:f>
              <c:numCache>
                <c:formatCode>General</c:formatCode>
                <c:ptCount val="27"/>
                <c:pt idx="0">
                  <c:v>7.25</c:v>
                </c:pt>
                <c:pt idx="1">
                  <c:v>7.25</c:v>
                </c:pt>
                <c:pt idx="2">
                  <c:v>7.25</c:v>
                </c:pt>
                <c:pt idx="3">
                  <c:v>7.25</c:v>
                </c:pt>
                <c:pt idx="4">
                  <c:v>7</c:v>
                </c:pt>
                <c:pt idx="5">
                  <c:v>6.75</c:v>
                </c:pt>
                <c:pt idx="6">
                  <c:v>6.75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6.25</c:v>
                </c:pt>
                <c:pt idx="13">
                  <c:v>6.25</c:v>
                </c:pt>
                <c:pt idx="14">
                  <c:v>6.25</c:v>
                </c:pt>
                <c:pt idx="15">
                  <c:v>6.25</c:v>
                </c:pt>
                <c:pt idx="16">
                  <c:v>6.25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5.75</c:v>
                </c:pt>
              </c:numCache>
            </c:numRef>
          </c:xVal>
          <c:yVal>
            <c:numRef>
              <c:f>'Mark Recapture Survey'!$D$2:$D$28</c:f>
              <c:numCache>
                <c:formatCode>General</c:formatCode>
                <c:ptCount val="27"/>
                <c:pt idx="0">
                  <c:v>85</c:v>
                </c:pt>
                <c:pt idx="1">
                  <c:v>129</c:v>
                </c:pt>
                <c:pt idx="2">
                  <c:v>107</c:v>
                </c:pt>
                <c:pt idx="3">
                  <c:v>113</c:v>
                </c:pt>
                <c:pt idx="4">
                  <c:v>122</c:v>
                </c:pt>
                <c:pt idx="5">
                  <c:v>94</c:v>
                </c:pt>
                <c:pt idx="6">
                  <c:v>82</c:v>
                </c:pt>
                <c:pt idx="7">
                  <c:v>85</c:v>
                </c:pt>
                <c:pt idx="8">
                  <c:v>75</c:v>
                </c:pt>
                <c:pt idx="9">
                  <c:v>97</c:v>
                </c:pt>
                <c:pt idx="10">
                  <c:v>96</c:v>
                </c:pt>
                <c:pt idx="11">
                  <c:v>79</c:v>
                </c:pt>
                <c:pt idx="12">
                  <c:v>68</c:v>
                </c:pt>
                <c:pt idx="13">
                  <c:v>81</c:v>
                </c:pt>
                <c:pt idx="14">
                  <c:v>77</c:v>
                </c:pt>
                <c:pt idx="15">
                  <c:v>77</c:v>
                </c:pt>
                <c:pt idx="16">
                  <c:v>79</c:v>
                </c:pt>
                <c:pt idx="17">
                  <c:v>66</c:v>
                </c:pt>
                <c:pt idx="18">
                  <c:v>68</c:v>
                </c:pt>
                <c:pt idx="19">
                  <c:v>71</c:v>
                </c:pt>
                <c:pt idx="20">
                  <c:v>72</c:v>
                </c:pt>
                <c:pt idx="21">
                  <c:v>67</c:v>
                </c:pt>
                <c:pt idx="22">
                  <c:v>72</c:v>
                </c:pt>
                <c:pt idx="23">
                  <c:v>62</c:v>
                </c:pt>
                <c:pt idx="24">
                  <c:v>68</c:v>
                </c:pt>
                <c:pt idx="25">
                  <c:v>61</c:v>
                </c:pt>
                <c:pt idx="26">
                  <c:v>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998-4D41-B395-54E60F992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12959"/>
        <c:axId val="819908159"/>
      </c:scatterChart>
      <c:valAx>
        <c:axId val="81991295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08159"/>
        <c:crosses val="autoZero"/>
        <c:crossBetween val="midCat"/>
      </c:valAx>
      <c:valAx>
        <c:axId val="81990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12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4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274320</xdr:colOff>
      <xdr:row>0</xdr:row>
      <xdr:rowOff>121920</xdr:rowOff>
    </xdr:from>
    <xdr:to>
      <xdr:col>19</xdr:col>
      <xdr:colOff>457744</xdr:colOff>
      <xdr:row>22</xdr:row>
      <xdr:rowOff>116172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59EF1C1-2641-FF23-C151-6C41EA302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60720" y="121920"/>
          <a:ext cx="6279424" cy="4017612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22</xdr:row>
      <xdr:rowOff>114299</xdr:rowOff>
    </xdr:from>
    <xdr:to>
      <xdr:col>19</xdr:col>
      <xdr:colOff>449580</xdr:colOff>
      <xdr:row>45</xdr:row>
      <xdr:rowOff>60862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34DAE6E-6531-A1EE-A9F1-7727B8D35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53100" y="4137659"/>
          <a:ext cx="6278880" cy="4152803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45</xdr:row>
      <xdr:rowOff>38100</xdr:rowOff>
    </xdr:from>
    <xdr:to>
      <xdr:col>19</xdr:col>
      <xdr:colOff>458714</xdr:colOff>
      <xdr:row>67</xdr:row>
      <xdr:rowOff>129540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8B12127-3A75-A0D4-33B2-97C77C49F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53100" y="8267700"/>
          <a:ext cx="6288014" cy="4114800"/>
        </a:xfrm>
        <a:prstGeom prst="rect">
          <a:avLst/>
        </a:prstGeom>
      </xdr:spPr>
    </xdr:pic>
    <xdr:clientData/>
  </xdr:twoCellAnchor>
  <xdr:twoCellAnchor>
    <xdr:from>
      <xdr:col>19</xdr:col>
      <xdr:colOff>457200</xdr:colOff>
      <xdr:row>0</xdr:row>
      <xdr:rowOff>133350</xdr:rowOff>
    </xdr:from>
    <xdr:to>
      <xdr:col>29</xdr:col>
      <xdr:colOff>60960</xdr:colOff>
      <xdr:row>22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5FEF6F2-BFE2-93AA-7A4C-D74F156403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441960</xdr:colOff>
      <xdr:row>22</xdr:row>
      <xdr:rowOff>125730</xdr:rowOff>
    </xdr:from>
    <xdr:to>
      <xdr:col>29</xdr:col>
      <xdr:colOff>502920</xdr:colOff>
      <xdr:row>45</xdr:row>
      <xdr:rowOff>30480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E9F91F2-9D22-22EC-EC46-EC44B7E10D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441960</xdr:colOff>
      <xdr:row>44</xdr:row>
      <xdr:rowOff>179070</xdr:rowOff>
    </xdr:from>
    <xdr:to>
      <xdr:col>30</xdr:col>
      <xdr:colOff>114300</xdr:colOff>
      <xdr:row>67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141A230-4CF7-AC64-E60C-EFDE3F74F1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274320</xdr:colOff>
      <xdr:row>67</xdr:row>
      <xdr:rowOff>133350</xdr:rowOff>
    </xdr:from>
    <xdr:to>
      <xdr:col>19</xdr:col>
      <xdr:colOff>434340</xdr:colOff>
      <xdr:row>87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2B14EA-B67D-D7FD-7776-CC02A28749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312420</xdr:colOff>
      <xdr:row>44</xdr:row>
      <xdr:rowOff>91440</xdr:rowOff>
    </xdr:from>
    <xdr:to>
      <xdr:col>22</xdr:col>
      <xdr:colOff>594360</xdr:colOff>
      <xdr:row>67</xdr:row>
      <xdr:rowOff>26670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86C78A4-CF57-48EA-B66F-49CD569C00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304800</xdr:colOff>
      <xdr:row>22</xdr:row>
      <xdr:rowOff>0</xdr:rowOff>
    </xdr:from>
    <xdr:to>
      <xdr:col>22</xdr:col>
      <xdr:colOff>365760</xdr:colOff>
      <xdr:row>44</xdr:row>
      <xdr:rowOff>87630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7AB1051-E625-4783-B857-D0B70EACC3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304800</xdr:colOff>
      <xdr:row>0</xdr:row>
      <xdr:rowOff>22860</xdr:rowOff>
    </xdr:from>
    <xdr:to>
      <xdr:col>21</xdr:col>
      <xdr:colOff>518160</xdr:colOff>
      <xdr:row>22</xdr:row>
      <xdr:rowOff>3810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91B719DF-35F4-4BD7-B10F-34DAAA3857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4B675-41E7-4C53-9E39-42E531635EEF}">
  <dimension ref="A1:AI171"/>
  <sheetViews>
    <sheetView topLeftCell="A29" workbookViewId="0">
      <selection activeCell="G50" sqref="G50"/>
    </sheetView>
  </sheetViews>
  <sheetFormatPr defaultRowHeight="14.4" x14ac:dyDescent="0.3"/>
  <cols>
    <col min="1" max="1" width="10.44140625" customWidth="1"/>
    <col min="5" max="5" width="13" customWidth="1"/>
    <col min="31" max="31" width="12" customWidth="1"/>
  </cols>
  <sheetData>
    <row r="1" spans="1:35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  <c r="AD1">
        <v>55</v>
      </c>
      <c r="AE1" t="s">
        <v>0</v>
      </c>
      <c r="AF1" t="s">
        <v>17</v>
      </c>
      <c r="AG1" t="s">
        <v>2</v>
      </c>
      <c r="AH1" t="s">
        <v>9</v>
      </c>
      <c r="AI1" t="s">
        <v>18</v>
      </c>
    </row>
    <row r="2" spans="1:35" x14ac:dyDescent="0.3">
      <c r="A2" s="1">
        <v>45906</v>
      </c>
      <c r="B2" t="s">
        <v>4</v>
      </c>
      <c r="C2">
        <v>7.25</v>
      </c>
      <c r="D2">
        <v>85</v>
      </c>
      <c r="E2" s="1">
        <v>45906</v>
      </c>
      <c r="F2" t="s">
        <v>4</v>
      </c>
      <c r="G2">
        <v>6.25</v>
      </c>
      <c r="H2">
        <v>71</v>
      </c>
      <c r="I2">
        <v>1</v>
      </c>
      <c r="AE2" s="1">
        <v>45925</v>
      </c>
      <c r="AF2" t="s">
        <v>6</v>
      </c>
      <c r="AG2">
        <v>6.5</v>
      </c>
      <c r="AH2">
        <v>106</v>
      </c>
      <c r="AI2" t="s">
        <v>19</v>
      </c>
    </row>
    <row r="3" spans="1:35" x14ac:dyDescent="0.3">
      <c r="A3" s="1">
        <v>45906</v>
      </c>
      <c r="B3" t="s">
        <v>4</v>
      </c>
      <c r="C3">
        <v>7.25</v>
      </c>
      <c r="D3">
        <v>129</v>
      </c>
      <c r="E3" s="1">
        <v>45906</v>
      </c>
      <c r="F3" t="s">
        <v>4</v>
      </c>
      <c r="G3">
        <v>7.25</v>
      </c>
      <c r="H3">
        <v>104</v>
      </c>
      <c r="I3">
        <v>1</v>
      </c>
      <c r="AE3" s="1">
        <v>45925</v>
      </c>
      <c r="AF3" t="s">
        <v>7</v>
      </c>
      <c r="AG3">
        <v>7.25</v>
      </c>
      <c r="AH3">
        <v>54</v>
      </c>
      <c r="AI3" t="s">
        <v>19</v>
      </c>
    </row>
    <row r="4" spans="1:35" x14ac:dyDescent="0.3">
      <c r="A4" s="1">
        <v>45906</v>
      </c>
      <c r="B4" t="s">
        <v>4</v>
      </c>
      <c r="C4">
        <v>7.25</v>
      </c>
      <c r="D4">
        <v>107</v>
      </c>
      <c r="E4" s="1">
        <v>45906</v>
      </c>
      <c r="F4" t="s">
        <v>4</v>
      </c>
      <c r="G4">
        <v>6</v>
      </c>
      <c r="H4">
        <v>74</v>
      </c>
      <c r="I4">
        <v>1</v>
      </c>
      <c r="AE4" s="1">
        <v>45925</v>
      </c>
      <c r="AF4" t="s">
        <v>7</v>
      </c>
      <c r="AG4">
        <v>10.25</v>
      </c>
      <c r="AH4">
        <v>158</v>
      </c>
      <c r="AI4" t="s">
        <v>19</v>
      </c>
    </row>
    <row r="5" spans="1:35" x14ac:dyDescent="0.3">
      <c r="A5" s="1">
        <v>45913</v>
      </c>
      <c r="B5" t="s">
        <v>4</v>
      </c>
      <c r="C5">
        <v>7.25</v>
      </c>
      <c r="D5">
        <v>113</v>
      </c>
      <c r="E5" s="1">
        <v>45913</v>
      </c>
      <c r="F5" t="s">
        <v>4</v>
      </c>
      <c r="G5">
        <v>6.5</v>
      </c>
      <c r="H5">
        <v>93</v>
      </c>
      <c r="I5">
        <v>1</v>
      </c>
      <c r="AE5" s="1">
        <v>45925</v>
      </c>
      <c r="AF5" t="s">
        <v>7</v>
      </c>
      <c r="AG5">
        <v>7.5</v>
      </c>
      <c r="AH5">
        <v>75</v>
      </c>
      <c r="AI5" t="s">
        <v>19</v>
      </c>
    </row>
    <row r="6" spans="1:35" x14ac:dyDescent="0.3">
      <c r="A6" s="1">
        <v>45906</v>
      </c>
      <c r="B6" t="s">
        <v>4</v>
      </c>
      <c r="C6">
        <v>7</v>
      </c>
      <c r="D6">
        <v>122</v>
      </c>
      <c r="E6" s="1">
        <v>45913</v>
      </c>
      <c r="F6" t="s">
        <v>4</v>
      </c>
      <c r="G6">
        <v>6</v>
      </c>
      <c r="H6">
        <v>74</v>
      </c>
      <c r="I6">
        <v>1</v>
      </c>
      <c r="AE6" s="1">
        <v>45925</v>
      </c>
      <c r="AF6" t="s">
        <v>7</v>
      </c>
      <c r="AG6">
        <v>8</v>
      </c>
      <c r="AH6">
        <v>95</v>
      </c>
      <c r="AI6" t="s">
        <v>19</v>
      </c>
    </row>
    <row r="7" spans="1:35" x14ac:dyDescent="0.3">
      <c r="A7" s="1">
        <v>45913</v>
      </c>
      <c r="B7" t="s">
        <v>4</v>
      </c>
      <c r="C7">
        <v>6.75</v>
      </c>
      <c r="D7">
        <v>94</v>
      </c>
      <c r="E7" s="1">
        <v>45913</v>
      </c>
      <c r="F7" t="s">
        <v>4</v>
      </c>
      <c r="G7">
        <v>6</v>
      </c>
      <c r="H7">
        <v>73</v>
      </c>
      <c r="I7">
        <v>1</v>
      </c>
      <c r="AE7" s="1">
        <v>45925</v>
      </c>
      <c r="AF7" t="s">
        <v>7</v>
      </c>
      <c r="AG7">
        <v>8.25</v>
      </c>
      <c r="AH7">
        <v>107</v>
      </c>
      <c r="AI7" t="s">
        <v>19</v>
      </c>
    </row>
    <row r="8" spans="1:35" x14ac:dyDescent="0.3">
      <c r="A8" s="1">
        <v>45913</v>
      </c>
      <c r="B8" t="s">
        <v>4</v>
      </c>
      <c r="C8">
        <v>6.75</v>
      </c>
      <c r="D8">
        <v>82</v>
      </c>
      <c r="E8" s="1">
        <v>45913</v>
      </c>
      <c r="F8" t="s">
        <v>4</v>
      </c>
      <c r="G8">
        <v>6</v>
      </c>
      <c r="H8">
        <v>73</v>
      </c>
      <c r="I8">
        <v>1</v>
      </c>
      <c r="AE8" s="1">
        <v>45925</v>
      </c>
      <c r="AF8" t="s">
        <v>7</v>
      </c>
      <c r="AG8">
        <v>8.25</v>
      </c>
      <c r="AH8">
        <v>112</v>
      </c>
      <c r="AI8" t="s">
        <v>19</v>
      </c>
    </row>
    <row r="9" spans="1:35" x14ac:dyDescent="0.3">
      <c r="A9" s="1">
        <v>45906</v>
      </c>
      <c r="B9" t="s">
        <v>4</v>
      </c>
      <c r="C9">
        <v>6.5</v>
      </c>
      <c r="D9">
        <v>85</v>
      </c>
      <c r="E9" s="1">
        <v>45913</v>
      </c>
      <c r="F9" t="s">
        <v>4</v>
      </c>
      <c r="G9">
        <v>7</v>
      </c>
      <c r="H9">
        <v>107</v>
      </c>
      <c r="I9">
        <v>1</v>
      </c>
      <c r="AE9" s="1">
        <v>45925</v>
      </c>
      <c r="AF9" t="s">
        <v>7</v>
      </c>
      <c r="AG9">
        <v>7.5</v>
      </c>
      <c r="AH9">
        <v>72</v>
      </c>
      <c r="AI9" t="s">
        <v>19</v>
      </c>
    </row>
    <row r="10" spans="1:35" x14ac:dyDescent="0.3">
      <c r="A10" s="1">
        <v>45906</v>
      </c>
      <c r="B10" t="s">
        <v>4</v>
      </c>
      <c r="C10">
        <v>6.5</v>
      </c>
      <c r="D10">
        <v>75</v>
      </c>
      <c r="E10" s="1">
        <v>45913</v>
      </c>
      <c r="F10" t="s">
        <v>4</v>
      </c>
      <c r="G10">
        <v>6</v>
      </c>
      <c r="H10">
        <v>71</v>
      </c>
      <c r="I10">
        <v>1</v>
      </c>
      <c r="AE10" s="1">
        <v>45925</v>
      </c>
      <c r="AF10" t="s">
        <v>7</v>
      </c>
      <c r="AG10">
        <v>8.5</v>
      </c>
      <c r="AH10">
        <v>103</v>
      </c>
      <c r="AI10" t="s">
        <v>19</v>
      </c>
    </row>
    <row r="11" spans="1:35" x14ac:dyDescent="0.3">
      <c r="A11" s="1">
        <v>45913</v>
      </c>
      <c r="B11" t="s">
        <v>4</v>
      </c>
      <c r="C11">
        <v>6.5</v>
      </c>
      <c r="D11">
        <v>97</v>
      </c>
      <c r="E11" s="1">
        <v>45914</v>
      </c>
      <c r="F11" t="s">
        <v>4</v>
      </c>
      <c r="G11">
        <v>6.75</v>
      </c>
      <c r="H11">
        <v>86</v>
      </c>
      <c r="I11">
        <v>2</v>
      </c>
      <c r="AE11" s="1">
        <v>45925</v>
      </c>
      <c r="AF11" t="s">
        <v>7</v>
      </c>
      <c r="AG11">
        <v>7</v>
      </c>
      <c r="AH11">
        <v>75</v>
      </c>
      <c r="AI11" t="s">
        <v>19</v>
      </c>
    </row>
    <row r="12" spans="1:35" x14ac:dyDescent="0.3">
      <c r="A12" s="1">
        <v>45913</v>
      </c>
      <c r="B12" t="s">
        <v>4</v>
      </c>
      <c r="C12">
        <v>6.5</v>
      </c>
      <c r="D12">
        <v>96</v>
      </c>
      <c r="E12" s="1">
        <v>45914</v>
      </c>
      <c r="F12" t="s">
        <v>4</v>
      </c>
      <c r="G12">
        <v>6.5</v>
      </c>
      <c r="H12">
        <v>74</v>
      </c>
      <c r="I12">
        <v>1</v>
      </c>
      <c r="AE12" s="1">
        <v>45925</v>
      </c>
      <c r="AF12" t="s">
        <v>7</v>
      </c>
      <c r="AG12">
        <v>8</v>
      </c>
      <c r="AH12">
        <v>87</v>
      </c>
      <c r="AI12" t="s">
        <v>19</v>
      </c>
    </row>
    <row r="13" spans="1:35" x14ac:dyDescent="0.3">
      <c r="A13" s="1">
        <v>45914</v>
      </c>
      <c r="B13" t="s">
        <v>4</v>
      </c>
      <c r="C13">
        <v>6.5</v>
      </c>
      <c r="D13">
        <v>79</v>
      </c>
      <c r="E13" s="1">
        <v>45914</v>
      </c>
      <c r="F13" t="s">
        <v>4</v>
      </c>
      <c r="G13">
        <v>6.5</v>
      </c>
      <c r="H13">
        <v>75</v>
      </c>
      <c r="I13">
        <v>2</v>
      </c>
      <c r="AE13" s="1">
        <v>45925</v>
      </c>
      <c r="AF13" t="s">
        <v>7</v>
      </c>
      <c r="AG13">
        <v>8.25</v>
      </c>
      <c r="AH13">
        <v>97</v>
      </c>
      <c r="AI13" t="s">
        <v>19</v>
      </c>
    </row>
    <row r="14" spans="1:35" x14ac:dyDescent="0.3">
      <c r="A14" s="1">
        <v>45906</v>
      </c>
      <c r="B14" t="s">
        <v>4</v>
      </c>
      <c r="C14">
        <v>6.25</v>
      </c>
      <c r="D14">
        <v>68</v>
      </c>
      <c r="E14" s="1">
        <v>45914</v>
      </c>
      <c r="F14" t="s">
        <v>4</v>
      </c>
      <c r="G14">
        <v>6.5</v>
      </c>
      <c r="H14">
        <v>108</v>
      </c>
      <c r="I14">
        <v>2</v>
      </c>
      <c r="AE14" s="1">
        <v>45925</v>
      </c>
      <c r="AF14" t="s">
        <v>7</v>
      </c>
      <c r="AG14">
        <v>7.5</v>
      </c>
      <c r="AH14">
        <v>74</v>
      </c>
      <c r="AI14" t="s">
        <v>19</v>
      </c>
    </row>
    <row r="15" spans="1:35" x14ac:dyDescent="0.3">
      <c r="A15" s="1">
        <v>45906</v>
      </c>
      <c r="B15" t="s">
        <v>4</v>
      </c>
      <c r="C15">
        <v>6.25</v>
      </c>
      <c r="D15">
        <v>81</v>
      </c>
      <c r="E15" s="1">
        <v>45914</v>
      </c>
      <c r="F15" t="s">
        <v>4</v>
      </c>
      <c r="G15">
        <v>6.5</v>
      </c>
      <c r="H15">
        <v>79</v>
      </c>
      <c r="I15">
        <v>1</v>
      </c>
      <c r="AE15" s="1">
        <v>45925</v>
      </c>
      <c r="AF15" t="s">
        <v>7</v>
      </c>
      <c r="AG15">
        <v>8</v>
      </c>
      <c r="AH15">
        <v>82</v>
      </c>
      <c r="AI15" t="s">
        <v>19</v>
      </c>
    </row>
    <row r="16" spans="1:35" x14ac:dyDescent="0.3">
      <c r="A16" s="1">
        <v>45906</v>
      </c>
      <c r="B16" t="s">
        <v>4</v>
      </c>
      <c r="C16">
        <v>6.25</v>
      </c>
      <c r="D16">
        <v>77</v>
      </c>
      <c r="E16" s="1">
        <v>45914</v>
      </c>
      <c r="F16" t="s">
        <v>4</v>
      </c>
      <c r="G16">
        <v>6.25</v>
      </c>
      <c r="H16">
        <v>77</v>
      </c>
      <c r="I16">
        <v>1</v>
      </c>
      <c r="AE16" s="1">
        <v>45925</v>
      </c>
      <c r="AF16" t="s">
        <v>7</v>
      </c>
      <c r="AG16">
        <v>7.5</v>
      </c>
      <c r="AH16">
        <v>74</v>
      </c>
      <c r="AI16" t="s">
        <v>19</v>
      </c>
    </row>
    <row r="17" spans="1:35" x14ac:dyDescent="0.3">
      <c r="A17" s="1">
        <v>45913</v>
      </c>
      <c r="B17" t="s">
        <v>4</v>
      </c>
      <c r="C17">
        <v>6.25</v>
      </c>
      <c r="D17">
        <v>77</v>
      </c>
      <c r="E17" s="1">
        <v>45914</v>
      </c>
      <c r="F17" t="s">
        <v>4</v>
      </c>
      <c r="G17">
        <v>6.25</v>
      </c>
      <c r="H17">
        <v>67</v>
      </c>
      <c r="I17">
        <v>1</v>
      </c>
      <c r="AE17" s="1">
        <v>45925</v>
      </c>
      <c r="AF17" t="s">
        <v>7</v>
      </c>
      <c r="AG17">
        <v>7.5</v>
      </c>
      <c r="AH17">
        <v>75</v>
      </c>
      <c r="AI17" t="s">
        <v>19</v>
      </c>
    </row>
    <row r="18" spans="1:35" x14ac:dyDescent="0.3">
      <c r="A18" s="1">
        <v>45914</v>
      </c>
      <c r="B18" t="s">
        <v>4</v>
      </c>
      <c r="C18">
        <v>6.25</v>
      </c>
      <c r="D18">
        <v>79</v>
      </c>
      <c r="E18" s="1">
        <v>45914</v>
      </c>
      <c r="F18" t="s">
        <v>4</v>
      </c>
      <c r="G18">
        <v>6</v>
      </c>
      <c r="H18">
        <v>68</v>
      </c>
      <c r="I18">
        <v>1</v>
      </c>
      <c r="AE18" s="1">
        <v>45925</v>
      </c>
      <c r="AF18" t="s">
        <v>7</v>
      </c>
      <c r="AG18">
        <v>7.75</v>
      </c>
      <c r="AH18">
        <v>81</v>
      </c>
      <c r="AI18" t="s">
        <v>19</v>
      </c>
    </row>
    <row r="19" spans="1:35" x14ac:dyDescent="0.3">
      <c r="A19" s="1">
        <v>45906</v>
      </c>
      <c r="B19" t="s">
        <v>4</v>
      </c>
      <c r="C19">
        <v>6</v>
      </c>
      <c r="D19">
        <v>66</v>
      </c>
      <c r="E19" s="1">
        <v>45913</v>
      </c>
      <c r="F19" t="s">
        <v>6</v>
      </c>
      <c r="G19">
        <v>6.25</v>
      </c>
      <c r="H19">
        <v>80</v>
      </c>
      <c r="I19">
        <v>1</v>
      </c>
      <c r="AE19" s="1">
        <v>45925</v>
      </c>
      <c r="AF19" t="s">
        <v>7</v>
      </c>
      <c r="AG19">
        <v>8</v>
      </c>
      <c r="AH19">
        <v>62</v>
      </c>
      <c r="AI19" t="s">
        <v>19</v>
      </c>
    </row>
    <row r="20" spans="1:35" x14ac:dyDescent="0.3">
      <c r="A20" s="1">
        <v>45906</v>
      </c>
      <c r="B20" t="s">
        <v>4</v>
      </c>
      <c r="C20">
        <v>6</v>
      </c>
      <c r="D20">
        <v>68</v>
      </c>
      <c r="E20" s="1">
        <v>45914</v>
      </c>
      <c r="F20" t="s">
        <v>6</v>
      </c>
      <c r="G20">
        <v>6.5</v>
      </c>
      <c r="H20">
        <v>82</v>
      </c>
      <c r="I20">
        <v>1</v>
      </c>
      <c r="AE20" s="1">
        <v>45925</v>
      </c>
      <c r="AF20" t="s">
        <v>7</v>
      </c>
      <c r="AG20">
        <v>7.75</v>
      </c>
      <c r="AH20">
        <v>82</v>
      </c>
      <c r="AI20" t="s">
        <v>19</v>
      </c>
    </row>
    <row r="21" spans="1:35" x14ac:dyDescent="0.3">
      <c r="A21" s="1">
        <v>45906</v>
      </c>
      <c r="B21" t="s">
        <v>4</v>
      </c>
      <c r="C21">
        <v>6</v>
      </c>
      <c r="D21">
        <v>71</v>
      </c>
      <c r="E21" s="1">
        <v>45914</v>
      </c>
      <c r="F21" t="s">
        <v>6</v>
      </c>
      <c r="G21">
        <v>6.5</v>
      </c>
      <c r="H21">
        <v>98</v>
      </c>
      <c r="I21">
        <v>1</v>
      </c>
      <c r="AE21" s="1">
        <v>45925</v>
      </c>
      <c r="AF21" t="s">
        <v>7</v>
      </c>
      <c r="AG21">
        <v>7.25</v>
      </c>
      <c r="AH21">
        <v>72</v>
      </c>
      <c r="AI21" t="s">
        <v>19</v>
      </c>
    </row>
    <row r="22" spans="1:35" x14ac:dyDescent="0.3">
      <c r="A22" s="1">
        <v>45906</v>
      </c>
      <c r="B22" t="s">
        <v>4</v>
      </c>
      <c r="C22">
        <v>6</v>
      </c>
      <c r="D22">
        <v>72</v>
      </c>
      <c r="E22" s="1">
        <v>45914</v>
      </c>
      <c r="F22" t="s">
        <v>6</v>
      </c>
      <c r="G22">
        <v>6</v>
      </c>
      <c r="H22">
        <v>72</v>
      </c>
      <c r="I22">
        <v>1</v>
      </c>
      <c r="AE22" s="1">
        <v>45925</v>
      </c>
      <c r="AF22" t="s">
        <v>4</v>
      </c>
      <c r="AG22">
        <v>7</v>
      </c>
      <c r="AH22">
        <v>90</v>
      </c>
      <c r="AI22" t="s">
        <v>20</v>
      </c>
    </row>
    <row r="23" spans="1:35" x14ac:dyDescent="0.3">
      <c r="A23" s="1">
        <v>45906</v>
      </c>
      <c r="B23" t="s">
        <v>4</v>
      </c>
      <c r="C23">
        <v>6</v>
      </c>
      <c r="D23">
        <v>67</v>
      </c>
      <c r="E23" s="1">
        <v>45914</v>
      </c>
      <c r="F23" t="s">
        <v>7</v>
      </c>
      <c r="G23">
        <v>8.25</v>
      </c>
      <c r="H23">
        <v>85</v>
      </c>
      <c r="I23">
        <v>2</v>
      </c>
      <c r="AE23" s="1">
        <v>45925</v>
      </c>
      <c r="AF23" t="s">
        <v>4</v>
      </c>
      <c r="AG23">
        <v>6.25</v>
      </c>
      <c r="AH23">
        <v>64</v>
      </c>
      <c r="AI23" t="s">
        <v>19</v>
      </c>
    </row>
    <row r="24" spans="1:35" x14ac:dyDescent="0.3">
      <c r="A24" s="1">
        <v>45906</v>
      </c>
      <c r="B24" t="s">
        <v>4</v>
      </c>
      <c r="C24">
        <v>6</v>
      </c>
      <c r="D24">
        <v>72</v>
      </c>
      <c r="E24" s="1">
        <v>45914</v>
      </c>
      <c r="F24" t="s">
        <v>7</v>
      </c>
      <c r="G24">
        <v>8</v>
      </c>
      <c r="H24">
        <v>75</v>
      </c>
      <c r="I24">
        <v>2</v>
      </c>
    </row>
    <row r="25" spans="1:35" x14ac:dyDescent="0.3">
      <c r="A25" s="1">
        <v>45914</v>
      </c>
      <c r="B25" t="s">
        <v>4</v>
      </c>
      <c r="C25">
        <v>6</v>
      </c>
      <c r="D25">
        <v>62</v>
      </c>
    </row>
    <row r="26" spans="1:35" x14ac:dyDescent="0.3">
      <c r="A26" s="1">
        <v>45914</v>
      </c>
      <c r="B26" t="s">
        <v>4</v>
      </c>
      <c r="C26">
        <v>6</v>
      </c>
      <c r="D26">
        <v>68</v>
      </c>
      <c r="G26">
        <f>28*18/9</f>
        <v>56</v>
      </c>
    </row>
    <row r="27" spans="1:35" x14ac:dyDescent="0.3">
      <c r="A27" s="1">
        <v>45914</v>
      </c>
      <c r="B27" t="s">
        <v>4</v>
      </c>
      <c r="C27">
        <v>6</v>
      </c>
      <c r="D27">
        <v>61</v>
      </c>
    </row>
    <row r="28" spans="1:35" x14ac:dyDescent="0.3">
      <c r="A28" s="1">
        <v>45906</v>
      </c>
      <c r="B28" t="s">
        <v>4</v>
      </c>
      <c r="C28">
        <v>5.75</v>
      </c>
      <c r="D28">
        <v>54</v>
      </c>
    </row>
    <row r="29" spans="1:35" x14ac:dyDescent="0.3">
      <c r="A29" s="1">
        <v>45913</v>
      </c>
      <c r="B29" t="s">
        <v>4</v>
      </c>
      <c r="C29">
        <v>5.75</v>
      </c>
      <c r="D29">
        <v>56</v>
      </c>
    </row>
    <row r="30" spans="1:35" x14ac:dyDescent="0.3">
      <c r="A30" s="1">
        <v>45914</v>
      </c>
      <c r="B30" t="s">
        <v>4</v>
      </c>
      <c r="C30">
        <v>5.75</v>
      </c>
      <c r="D30">
        <v>55</v>
      </c>
    </row>
    <row r="31" spans="1:35" x14ac:dyDescent="0.3">
      <c r="A31" s="1">
        <v>45914</v>
      </c>
      <c r="B31" t="s">
        <v>4</v>
      </c>
      <c r="C31">
        <v>5.75</v>
      </c>
      <c r="D31">
        <v>59</v>
      </c>
    </row>
    <row r="32" spans="1:35" x14ac:dyDescent="0.3">
      <c r="A32" s="1">
        <v>45913</v>
      </c>
      <c r="B32" t="s">
        <v>4</v>
      </c>
      <c r="C32">
        <v>5.5</v>
      </c>
      <c r="D32">
        <v>61</v>
      </c>
    </row>
    <row r="33" spans="1:8" x14ac:dyDescent="0.3">
      <c r="A33" s="1">
        <v>45914</v>
      </c>
      <c r="B33" t="s">
        <v>4</v>
      </c>
      <c r="C33">
        <v>5.5</v>
      </c>
      <c r="D33">
        <v>50</v>
      </c>
    </row>
    <row r="34" spans="1:8" x14ac:dyDescent="0.3">
      <c r="A34" s="1">
        <v>45902</v>
      </c>
      <c r="B34" t="s">
        <v>4</v>
      </c>
      <c r="C34">
        <v>5.25</v>
      </c>
      <c r="D34">
        <v>41</v>
      </c>
    </row>
    <row r="35" spans="1:8" x14ac:dyDescent="0.3">
      <c r="A35" s="1">
        <v>45902</v>
      </c>
      <c r="B35" t="s">
        <v>4</v>
      </c>
      <c r="C35">
        <v>5</v>
      </c>
      <c r="D35">
        <v>39</v>
      </c>
    </row>
    <row r="36" spans="1:8" x14ac:dyDescent="0.3">
      <c r="A36" s="1">
        <v>45902</v>
      </c>
      <c r="B36" t="s">
        <v>4</v>
      </c>
      <c r="C36">
        <v>4.75</v>
      </c>
      <c r="D36">
        <v>19</v>
      </c>
    </row>
    <row r="37" spans="1:8" x14ac:dyDescent="0.3">
      <c r="A37" s="1">
        <v>45924</v>
      </c>
      <c r="B37" t="s">
        <v>5</v>
      </c>
      <c r="C37">
        <v>13.25</v>
      </c>
      <c r="D37">
        <v>525</v>
      </c>
    </row>
    <row r="38" spans="1:8" x14ac:dyDescent="0.3">
      <c r="A38" s="1">
        <v>45924</v>
      </c>
      <c r="B38" t="s">
        <v>5</v>
      </c>
      <c r="C38">
        <v>9</v>
      </c>
      <c r="D38">
        <v>143</v>
      </c>
      <c r="G38" t="s">
        <v>13</v>
      </c>
      <c r="H38" t="s">
        <v>14</v>
      </c>
    </row>
    <row r="39" spans="1:8" x14ac:dyDescent="0.3">
      <c r="A39" s="1">
        <v>45924</v>
      </c>
      <c r="B39" t="s">
        <v>5</v>
      </c>
      <c r="C39">
        <v>9</v>
      </c>
      <c r="D39">
        <v>111</v>
      </c>
      <c r="F39" t="s">
        <v>4</v>
      </c>
      <c r="G39">
        <v>56</v>
      </c>
      <c r="H39">
        <f>COUNT(C2:C36)</f>
        <v>35</v>
      </c>
    </row>
    <row r="40" spans="1:8" x14ac:dyDescent="0.3">
      <c r="A40" s="1">
        <v>45925</v>
      </c>
      <c r="B40" t="s">
        <v>5</v>
      </c>
      <c r="C40">
        <v>8.5</v>
      </c>
      <c r="D40">
        <v>125</v>
      </c>
      <c r="F40" t="s">
        <v>6</v>
      </c>
      <c r="G40">
        <f>39*21/3</f>
        <v>273</v>
      </c>
      <c r="H40">
        <f>COUNT(C47:C104)</f>
        <v>58</v>
      </c>
    </row>
    <row r="41" spans="1:8" x14ac:dyDescent="0.3">
      <c r="A41" s="1">
        <v>45913</v>
      </c>
      <c r="B41" t="s">
        <v>5</v>
      </c>
      <c r="C41">
        <v>8</v>
      </c>
      <c r="D41">
        <v>84</v>
      </c>
      <c r="F41" t="s">
        <v>7</v>
      </c>
      <c r="G41">
        <v>245</v>
      </c>
      <c r="H41">
        <f>COUNT(D105:D171)</f>
        <v>67</v>
      </c>
    </row>
    <row r="42" spans="1:8" x14ac:dyDescent="0.3">
      <c r="A42" s="1">
        <v>45906</v>
      </c>
      <c r="B42" t="s">
        <v>5</v>
      </c>
      <c r="C42">
        <v>7.25</v>
      </c>
      <c r="D42">
        <v>73</v>
      </c>
      <c r="G42">
        <f>SUM(G39:G41)</f>
        <v>574</v>
      </c>
      <c r="H42">
        <f>SUM(H39:H41)</f>
        <v>160</v>
      </c>
    </row>
    <row r="43" spans="1:8" x14ac:dyDescent="0.3">
      <c r="A43" s="1">
        <v>45906</v>
      </c>
      <c r="B43" t="s">
        <v>5</v>
      </c>
      <c r="C43">
        <v>7</v>
      </c>
      <c r="D43">
        <v>64</v>
      </c>
    </row>
    <row r="44" spans="1:8" x14ac:dyDescent="0.3">
      <c r="A44" s="1">
        <v>45906</v>
      </c>
      <c r="B44" t="s">
        <v>5</v>
      </c>
      <c r="C44">
        <v>7</v>
      </c>
      <c r="D44">
        <v>60</v>
      </c>
    </row>
    <row r="45" spans="1:8" x14ac:dyDescent="0.3">
      <c r="A45" s="1">
        <v>45913</v>
      </c>
      <c r="B45" t="s">
        <v>5</v>
      </c>
      <c r="C45">
        <v>6.75</v>
      </c>
      <c r="D45">
        <v>60</v>
      </c>
    </row>
    <row r="46" spans="1:8" x14ac:dyDescent="0.3">
      <c r="A46" s="1">
        <v>45906</v>
      </c>
      <c r="B46" t="s">
        <v>5</v>
      </c>
      <c r="C46">
        <v>6.25</v>
      </c>
      <c r="D46">
        <v>55</v>
      </c>
    </row>
    <row r="47" spans="1:8" x14ac:dyDescent="0.3">
      <c r="A47" s="1">
        <v>45906</v>
      </c>
      <c r="B47" t="s">
        <v>6</v>
      </c>
      <c r="C47">
        <v>7.5</v>
      </c>
      <c r="D47">
        <v>135</v>
      </c>
    </row>
    <row r="48" spans="1:8" x14ac:dyDescent="0.3">
      <c r="A48" s="1">
        <v>45906</v>
      </c>
      <c r="B48" t="s">
        <v>6</v>
      </c>
      <c r="C48">
        <v>7.25</v>
      </c>
      <c r="D48">
        <v>143</v>
      </c>
    </row>
    <row r="49" spans="1:4" x14ac:dyDescent="0.3">
      <c r="A49" s="1">
        <v>45906</v>
      </c>
      <c r="B49" t="s">
        <v>6</v>
      </c>
      <c r="C49">
        <v>7.25</v>
      </c>
      <c r="D49">
        <v>137</v>
      </c>
    </row>
    <row r="50" spans="1:4" x14ac:dyDescent="0.3">
      <c r="A50" s="1">
        <v>45906</v>
      </c>
      <c r="B50" t="s">
        <v>6</v>
      </c>
      <c r="C50">
        <v>6.75</v>
      </c>
      <c r="D50">
        <v>97</v>
      </c>
    </row>
    <row r="51" spans="1:4" x14ac:dyDescent="0.3">
      <c r="A51" s="1">
        <v>45913</v>
      </c>
      <c r="B51" t="s">
        <v>6</v>
      </c>
      <c r="C51">
        <v>6.75</v>
      </c>
      <c r="D51">
        <v>95</v>
      </c>
    </row>
    <row r="52" spans="1:4" x14ac:dyDescent="0.3">
      <c r="A52" s="1">
        <v>45914</v>
      </c>
      <c r="B52" t="s">
        <v>6</v>
      </c>
      <c r="C52">
        <v>6.5</v>
      </c>
      <c r="D52">
        <v>76</v>
      </c>
    </row>
    <row r="53" spans="1:4" x14ac:dyDescent="0.3">
      <c r="A53" s="1">
        <v>45914</v>
      </c>
      <c r="B53" t="s">
        <v>6</v>
      </c>
      <c r="C53">
        <v>6.5</v>
      </c>
      <c r="D53">
        <v>99</v>
      </c>
    </row>
    <row r="54" spans="1:4" x14ac:dyDescent="0.3">
      <c r="A54" s="1">
        <v>45914</v>
      </c>
      <c r="B54" t="s">
        <v>6</v>
      </c>
      <c r="C54">
        <v>6.5</v>
      </c>
      <c r="D54">
        <v>81</v>
      </c>
    </row>
    <row r="55" spans="1:4" x14ac:dyDescent="0.3">
      <c r="A55" s="1">
        <v>45906</v>
      </c>
      <c r="B55" t="s">
        <v>6</v>
      </c>
      <c r="C55">
        <v>6.5</v>
      </c>
      <c r="D55">
        <v>87</v>
      </c>
    </row>
    <row r="56" spans="1:4" x14ac:dyDescent="0.3">
      <c r="A56" s="1">
        <v>45906</v>
      </c>
      <c r="B56" t="s">
        <v>6</v>
      </c>
      <c r="C56">
        <v>6.5</v>
      </c>
      <c r="D56">
        <v>89</v>
      </c>
    </row>
    <row r="57" spans="1:4" x14ac:dyDescent="0.3">
      <c r="A57" s="1">
        <v>45906</v>
      </c>
      <c r="B57" t="s">
        <v>6</v>
      </c>
      <c r="C57">
        <v>6.5</v>
      </c>
      <c r="D57">
        <v>75</v>
      </c>
    </row>
    <row r="58" spans="1:4" x14ac:dyDescent="0.3">
      <c r="A58" s="1">
        <v>45906</v>
      </c>
      <c r="B58" t="s">
        <v>6</v>
      </c>
      <c r="C58">
        <v>6.5</v>
      </c>
      <c r="D58">
        <v>67</v>
      </c>
    </row>
    <row r="59" spans="1:4" x14ac:dyDescent="0.3">
      <c r="A59" s="1">
        <v>45906</v>
      </c>
      <c r="B59" t="s">
        <v>6</v>
      </c>
      <c r="C59">
        <v>6.25</v>
      </c>
      <c r="D59">
        <v>77</v>
      </c>
    </row>
    <row r="60" spans="1:4" x14ac:dyDescent="0.3">
      <c r="A60" s="1">
        <v>45906</v>
      </c>
      <c r="B60" t="s">
        <v>6</v>
      </c>
      <c r="C60">
        <v>6.25</v>
      </c>
      <c r="D60">
        <v>79</v>
      </c>
    </row>
    <row r="61" spans="1:4" x14ac:dyDescent="0.3">
      <c r="A61" s="1">
        <v>45913</v>
      </c>
      <c r="B61" t="s">
        <v>6</v>
      </c>
      <c r="C61">
        <v>6.25</v>
      </c>
      <c r="D61">
        <v>76</v>
      </c>
    </row>
    <row r="62" spans="1:4" x14ac:dyDescent="0.3">
      <c r="A62" s="1">
        <v>45914</v>
      </c>
      <c r="B62" t="s">
        <v>6</v>
      </c>
      <c r="C62">
        <v>6.25</v>
      </c>
      <c r="D62">
        <v>89</v>
      </c>
    </row>
    <row r="63" spans="1:4" x14ac:dyDescent="0.3">
      <c r="A63" s="1">
        <v>45914</v>
      </c>
      <c r="B63" t="s">
        <v>6</v>
      </c>
      <c r="C63">
        <v>6.25</v>
      </c>
      <c r="D63">
        <v>81</v>
      </c>
    </row>
    <row r="64" spans="1:4" x14ac:dyDescent="0.3">
      <c r="A64" s="1">
        <v>45906</v>
      </c>
      <c r="B64" t="s">
        <v>6</v>
      </c>
      <c r="C64">
        <v>6.25</v>
      </c>
      <c r="D64">
        <v>89</v>
      </c>
    </row>
    <row r="65" spans="1:4" x14ac:dyDescent="0.3">
      <c r="A65" s="1">
        <v>45906</v>
      </c>
      <c r="B65" t="s">
        <v>6</v>
      </c>
      <c r="C65">
        <v>6.25</v>
      </c>
      <c r="D65">
        <v>89</v>
      </c>
    </row>
    <row r="66" spans="1:4" x14ac:dyDescent="0.3">
      <c r="A66" s="1">
        <v>45906</v>
      </c>
      <c r="B66" t="s">
        <v>6</v>
      </c>
      <c r="C66">
        <v>6.25</v>
      </c>
      <c r="D66">
        <v>100</v>
      </c>
    </row>
    <row r="67" spans="1:4" x14ac:dyDescent="0.3">
      <c r="A67" s="1">
        <v>45906</v>
      </c>
      <c r="B67" t="s">
        <v>6</v>
      </c>
      <c r="C67">
        <v>6.25</v>
      </c>
      <c r="D67">
        <v>82</v>
      </c>
    </row>
    <row r="68" spans="1:4" x14ac:dyDescent="0.3">
      <c r="A68" s="1">
        <v>45906</v>
      </c>
      <c r="B68" t="s">
        <v>6</v>
      </c>
      <c r="C68">
        <v>6</v>
      </c>
      <c r="D68">
        <v>80</v>
      </c>
    </row>
    <row r="69" spans="1:4" x14ac:dyDescent="0.3">
      <c r="A69" s="1">
        <v>45914</v>
      </c>
      <c r="B69" t="s">
        <v>6</v>
      </c>
      <c r="C69">
        <v>6</v>
      </c>
      <c r="D69">
        <v>65</v>
      </c>
    </row>
    <row r="70" spans="1:4" x14ac:dyDescent="0.3">
      <c r="A70" s="1">
        <v>45906</v>
      </c>
      <c r="B70" t="s">
        <v>6</v>
      </c>
      <c r="C70">
        <v>6</v>
      </c>
      <c r="D70">
        <v>64</v>
      </c>
    </row>
    <row r="71" spans="1:4" x14ac:dyDescent="0.3">
      <c r="A71" s="1">
        <v>45906</v>
      </c>
      <c r="B71" t="s">
        <v>6</v>
      </c>
      <c r="C71">
        <v>6</v>
      </c>
      <c r="D71">
        <v>70</v>
      </c>
    </row>
    <row r="72" spans="1:4" x14ac:dyDescent="0.3">
      <c r="A72" s="1">
        <v>45906</v>
      </c>
      <c r="B72" t="s">
        <v>6</v>
      </c>
      <c r="C72">
        <v>6</v>
      </c>
      <c r="D72">
        <v>75</v>
      </c>
    </row>
    <row r="73" spans="1:4" x14ac:dyDescent="0.3">
      <c r="A73" s="1">
        <v>45906</v>
      </c>
      <c r="B73" t="s">
        <v>6</v>
      </c>
      <c r="C73">
        <v>6</v>
      </c>
      <c r="D73">
        <v>73</v>
      </c>
    </row>
    <row r="74" spans="1:4" x14ac:dyDescent="0.3">
      <c r="A74" s="1">
        <v>45906</v>
      </c>
      <c r="B74" t="s">
        <v>6</v>
      </c>
      <c r="C74">
        <v>5.75</v>
      </c>
      <c r="D74">
        <v>77</v>
      </c>
    </row>
    <row r="75" spans="1:4" x14ac:dyDescent="0.3">
      <c r="A75" s="1">
        <v>45914</v>
      </c>
      <c r="B75" t="s">
        <v>6</v>
      </c>
      <c r="C75">
        <v>5.75</v>
      </c>
      <c r="D75">
        <v>84</v>
      </c>
    </row>
    <row r="76" spans="1:4" x14ac:dyDescent="0.3">
      <c r="A76" s="1">
        <v>45906</v>
      </c>
      <c r="B76" t="s">
        <v>6</v>
      </c>
      <c r="C76">
        <v>5.75</v>
      </c>
      <c r="D76">
        <v>55</v>
      </c>
    </row>
    <row r="77" spans="1:4" x14ac:dyDescent="0.3">
      <c r="A77" s="1">
        <v>45906</v>
      </c>
      <c r="B77" t="s">
        <v>6</v>
      </c>
      <c r="C77">
        <v>5.75</v>
      </c>
      <c r="D77">
        <v>65</v>
      </c>
    </row>
    <row r="78" spans="1:4" x14ac:dyDescent="0.3">
      <c r="A78" s="1">
        <v>45906</v>
      </c>
      <c r="B78" t="s">
        <v>6</v>
      </c>
      <c r="C78">
        <v>5.75</v>
      </c>
      <c r="D78">
        <v>64</v>
      </c>
    </row>
    <row r="79" spans="1:4" x14ac:dyDescent="0.3">
      <c r="A79" s="1">
        <v>45906</v>
      </c>
      <c r="B79" t="s">
        <v>6</v>
      </c>
      <c r="C79">
        <v>5.75</v>
      </c>
      <c r="D79">
        <v>47</v>
      </c>
    </row>
    <row r="80" spans="1:4" x14ac:dyDescent="0.3">
      <c r="A80" s="1">
        <v>45906</v>
      </c>
      <c r="B80" t="s">
        <v>6</v>
      </c>
      <c r="C80">
        <v>5.5</v>
      </c>
      <c r="D80">
        <v>58</v>
      </c>
    </row>
    <row r="81" spans="1:4" x14ac:dyDescent="0.3">
      <c r="A81" s="1">
        <v>45906</v>
      </c>
      <c r="B81" t="s">
        <v>6</v>
      </c>
      <c r="C81">
        <v>5.5</v>
      </c>
      <c r="D81">
        <v>60</v>
      </c>
    </row>
    <row r="82" spans="1:4" x14ac:dyDescent="0.3">
      <c r="A82" s="1">
        <v>45906</v>
      </c>
      <c r="B82" t="s">
        <v>6</v>
      </c>
      <c r="C82">
        <v>5.5</v>
      </c>
      <c r="D82">
        <v>50</v>
      </c>
    </row>
    <row r="83" spans="1:4" x14ac:dyDescent="0.3">
      <c r="A83" s="1">
        <v>45913</v>
      </c>
      <c r="B83" t="s">
        <v>6</v>
      </c>
      <c r="C83">
        <v>5.5</v>
      </c>
      <c r="D83">
        <v>56</v>
      </c>
    </row>
    <row r="84" spans="1:4" x14ac:dyDescent="0.3">
      <c r="A84" s="1">
        <v>45914</v>
      </c>
      <c r="B84" t="s">
        <v>6</v>
      </c>
      <c r="C84">
        <v>5.5</v>
      </c>
      <c r="D84">
        <v>42</v>
      </c>
    </row>
    <row r="85" spans="1:4" x14ac:dyDescent="0.3">
      <c r="A85" s="1">
        <v>45914</v>
      </c>
      <c r="B85" t="s">
        <v>6</v>
      </c>
      <c r="C85">
        <v>5.5</v>
      </c>
      <c r="D85">
        <v>61</v>
      </c>
    </row>
    <row r="86" spans="1:4" x14ac:dyDescent="0.3">
      <c r="A86" s="1">
        <v>45906</v>
      </c>
      <c r="B86" t="s">
        <v>6</v>
      </c>
      <c r="C86">
        <v>5.5</v>
      </c>
      <c r="D86">
        <v>52</v>
      </c>
    </row>
    <row r="87" spans="1:4" x14ac:dyDescent="0.3">
      <c r="A87" s="1">
        <v>45906</v>
      </c>
      <c r="B87" t="s">
        <v>6</v>
      </c>
      <c r="C87">
        <v>5.5</v>
      </c>
      <c r="D87">
        <v>46</v>
      </c>
    </row>
    <row r="88" spans="1:4" x14ac:dyDescent="0.3">
      <c r="A88" s="1">
        <v>45913</v>
      </c>
      <c r="B88" t="s">
        <v>6</v>
      </c>
      <c r="C88">
        <v>5.5</v>
      </c>
      <c r="D88">
        <v>38</v>
      </c>
    </row>
    <row r="89" spans="1:4" x14ac:dyDescent="0.3">
      <c r="A89" s="1">
        <v>45914</v>
      </c>
      <c r="B89" t="s">
        <v>6</v>
      </c>
      <c r="C89">
        <v>5.5</v>
      </c>
      <c r="D89">
        <v>43</v>
      </c>
    </row>
    <row r="90" spans="1:4" x14ac:dyDescent="0.3">
      <c r="A90" s="1">
        <v>45914</v>
      </c>
      <c r="B90" t="s">
        <v>6</v>
      </c>
      <c r="C90">
        <v>5.25</v>
      </c>
      <c r="D90">
        <v>48</v>
      </c>
    </row>
    <row r="91" spans="1:4" x14ac:dyDescent="0.3">
      <c r="A91" s="1">
        <v>45914</v>
      </c>
      <c r="B91" t="s">
        <v>6</v>
      </c>
      <c r="C91">
        <v>5.25</v>
      </c>
      <c r="D91">
        <v>50</v>
      </c>
    </row>
    <row r="92" spans="1:4" x14ac:dyDescent="0.3">
      <c r="A92" s="1">
        <v>45914</v>
      </c>
      <c r="B92" t="s">
        <v>6</v>
      </c>
      <c r="C92">
        <v>5.25</v>
      </c>
      <c r="D92">
        <v>50</v>
      </c>
    </row>
    <row r="93" spans="1:4" x14ac:dyDescent="0.3">
      <c r="A93" s="1">
        <v>45906</v>
      </c>
      <c r="B93" t="s">
        <v>6</v>
      </c>
      <c r="C93">
        <v>5.25</v>
      </c>
      <c r="D93">
        <v>49</v>
      </c>
    </row>
    <row r="94" spans="1:4" x14ac:dyDescent="0.3">
      <c r="A94" s="1">
        <v>45914</v>
      </c>
      <c r="B94" t="s">
        <v>6</v>
      </c>
      <c r="C94">
        <v>5.25</v>
      </c>
      <c r="D94">
        <v>28</v>
      </c>
    </row>
    <row r="95" spans="1:4" x14ac:dyDescent="0.3">
      <c r="A95" s="1">
        <v>45914</v>
      </c>
      <c r="B95" t="s">
        <v>6</v>
      </c>
      <c r="C95">
        <v>5.25</v>
      </c>
      <c r="D95">
        <v>45</v>
      </c>
    </row>
    <row r="96" spans="1:4" x14ac:dyDescent="0.3">
      <c r="A96" s="1">
        <v>45914</v>
      </c>
      <c r="B96" t="s">
        <v>6</v>
      </c>
      <c r="C96">
        <v>5.25</v>
      </c>
      <c r="D96">
        <v>48</v>
      </c>
    </row>
    <row r="97" spans="1:7" x14ac:dyDescent="0.3">
      <c r="A97" s="1">
        <v>45913</v>
      </c>
      <c r="B97" t="s">
        <v>6</v>
      </c>
      <c r="C97">
        <v>5</v>
      </c>
      <c r="D97">
        <v>38</v>
      </c>
      <c r="F97">
        <f>COUNT(C97:C151)</f>
        <v>55</v>
      </c>
      <c r="G97">
        <f>55*14/2</f>
        <v>385</v>
      </c>
    </row>
    <row r="98" spans="1:7" x14ac:dyDescent="0.3">
      <c r="A98" s="1">
        <v>45914</v>
      </c>
      <c r="B98" t="s">
        <v>6</v>
      </c>
      <c r="C98">
        <v>5</v>
      </c>
      <c r="D98">
        <v>36</v>
      </c>
    </row>
    <row r="99" spans="1:7" x14ac:dyDescent="0.3">
      <c r="A99" s="1">
        <v>45914</v>
      </c>
      <c r="B99" t="s">
        <v>6</v>
      </c>
      <c r="C99">
        <v>5</v>
      </c>
      <c r="D99">
        <v>39</v>
      </c>
    </row>
    <row r="100" spans="1:7" x14ac:dyDescent="0.3">
      <c r="A100" s="1">
        <v>45914</v>
      </c>
      <c r="B100" t="s">
        <v>6</v>
      </c>
      <c r="C100">
        <v>5</v>
      </c>
      <c r="D100">
        <v>52</v>
      </c>
    </row>
    <row r="101" spans="1:7" x14ac:dyDescent="0.3">
      <c r="A101" s="1">
        <v>45913</v>
      </c>
      <c r="B101" t="s">
        <v>6</v>
      </c>
      <c r="C101">
        <v>4.75</v>
      </c>
      <c r="D101">
        <v>31</v>
      </c>
    </row>
    <row r="102" spans="1:7" x14ac:dyDescent="0.3">
      <c r="A102" s="1">
        <v>45913</v>
      </c>
      <c r="B102" t="s">
        <v>6</v>
      </c>
      <c r="C102">
        <v>4.75</v>
      </c>
      <c r="D102">
        <v>43</v>
      </c>
    </row>
    <row r="103" spans="1:7" x14ac:dyDescent="0.3">
      <c r="A103" s="1">
        <v>45906</v>
      </c>
      <c r="B103" t="s">
        <v>6</v>
      </c>
      <c r="C103">
        <v>4.75</v>
      </c>
      <c r="D103">
        <v>33</v>
      </c>
    </row>
    <row r="104" spans="1:7" x14ac:dyDescent="0.3">
      <c r="A104" s="1">
        <v>45906</v>
      </c>
      <c r="B104" t="s">
        <v>6</v>
      </c>
      <c r="C104">
        <v>4</v>
      </c>
      <c r="D104">
        <v>31</v>
      </c>
    </row>
    <row r="105" spans="1:7" x14ac:dyDescent="0.3">
      <c r="A105" s="1">
        <v>45913</v>
      </c>
      <c r="B105" t="s">
        <v>7</v>
      </c>
      <c r="C105">
        <v>9.5</v>
      </c>
      <c r="D105">
        <v>156</v>
      </c>
    </row>
    <row r="106" spans="1:7" x14ac:dyDescent="0.3">
      <c r="A106" s="1">
        <v>45913</v>
      </c>
      <c r="B106" t="s">
        <v>7</v>
      </c>
      <c r="C106">
        <v>9</v>
      </c>
      <c r="D106">
        <v>137</v>
      </c>
    </row>
    <row r="107" spans="1:7" x14ac:dyDescent="0.3">
      <c r="A107" s="1">
        <v>45906</v>
      </c>
      <c r="B107" t="s">
        <v>7</v>
      </c>
      <c r="C107">
        <v>8.75</v>
      </c>
      <c r="D107">
        <v>115</v>
      </c>
    </row>
    <row r="108" spans="1:7" x14ac:dyDescent="0.3">
      <c r="A108" s="1">
        <v>45913</v>
      </c>
      <c r="B108" t="s">
        <v>7</v>
      </c>
      <c r="C108">
        <v>8.5</v>
      </c>
      <c r="D108">
        <v>103</v>
      </c>
    </row>
    <row r="109" spans="1:7" x14ac:dyDescent="0.3">
      <c r="A109" s="1">
        <v>45913</v>
      </c>
      <c r="B109" t="s">
        <v>7</v>
      </c>
      <c r="C109">
        <v>8.5</v>
      </c>
      <c r="D109">
        <v>110</v>
      </c>
    </row>
    <row r="110" spans="1:7" x14ac:dyDescent="0.3">
      <c r="A110" s="1">
        <v>45913</v>
      </c>
      <c r="B110" t="s">
        <v>7</v>
      </c>
      <c r="C110">
        <v>8.5</v>
      </c>
      <c r="D110">
        <v>103</v>
      </c>
    </row>
    <row r="111" spans="1:7" x14ac:dyDescent="0.3">
      <c r="A111" s="1">
        <v>45913</v>
      </c>
      <c r="B111" t="s">
        <v>7</v>
      </c>
      <c r="C111">
        <v>8.25</v>
      </c>
      <c r="D111">
        <v>78</v>
      </c>
    </row>
    <row r="112" spans="1:7" x14ac:dyDescent="0.3">
      <c r="A112" s="1">
        <v>45914</v>
      </c>
      <c r="B112" t="s">
        <v>7</v>
      </c>
      <c r="C112">
        <v>8.25</v>
      </c>
      <c r="D112">
        <v>97</v>
      </c>
    </row>
    <row r="113" spans="1:4" x14ac:dyDescent="0.3">
      <c r="A113" s="1">
        <v>45906</v>
      </c>
      <c r="B113" t="s">
        <v>7</v>
      </c>
      <c r="C113">
        <v>8.25</v>
      </c>
      <c r="D113">
        <v>93</v>
      </c>
    </row>
    <row r="114" spans="1:4" x14ac:dyDescent="0.3">
      <c r="A114" s="1">
        <v>45913</v>
      </c>
      <c r="B114" t="s">
        <v>7</v>
      </c>
      <c r="C114">
        <v>8.25</v>
      </c>
      <c r="D114">
        <v>98</v>
      </c>
    </row>
    <row r="115" spans="1:4" x14ac:dyDescent="0.3">
      <c r="A115" s="1">
        <v>45913</v>
      </c>
      <c r="B115" t="s">
        <v>7</v>
      </c>
      <c r="C115">
        <v>8.25</v>
      </c>
      <c r="D115">
        <v>95</v>
      </c>
    </row>
    <row r="116" spans="1:4" x14ac:dyDescent="0.3">
      <c r="A116" s="1">
        <v>45913</v>
      </c>
      <c r="B116" t="s">
        <v>7</v>
      </c>
      <c r="C116">
        <v>8.25</v>
      </c>
      <c r="D116">
        <v>113</v>
      </c>
    </row>
    <row r="117" spans="1:4" x14ac:dyDescent="0.3">
      <c r="A117" s="1">
        <v>45913</v>
      </c>
      <c r="B117" t="s">
        <v>7</v>
      </c>
      <c r="C117">
        <v>8</v>
      </c>
      <c r="D117">
        <v>83</v>
      </c>
    </row>
    <row r="118" spans="1:4" x14ac:dyDescent="0.3">
      <c r="A118" s="1">
        <v>45913</v>
      </c>
      <c r="B118" t="s">
        <v>7</v>
      </c>
      <c r="C118">
        <v>8</v>
      </c>
      <c r="D118">
        <v>88</v>
      </c>
    </row>
    <row r="119" spans="1:4" x14ac:dyDescent="0.3">
      <c r="A119" s="1">
        <v>45913</v>
      </c>
      <c r="B119" t="s">
        <v>7</v>
      </c>
      <c r="C119">
        <v>8</v>
      </c>
      <c r="D119">
        <v>91</v>
      </c>
    </row>
    <row r="120" spans="1:4" x14ac:dyDescent="0.3">
      <c r="A120" s="1">
        <v>45914</v>
      </c>
      <c r="B120" t="s">
        <v>7</v>
      </c>
      <c r="C120">
        <v>8</v>
      </c>
      <c r="D120">
        <v>75</v>
      </c>
    </row>
    <row r="121" spans="1:4" x14ac:dyDescent="0.3">
      <c r="A121" s="1">
        <v>45914</v>
      </c>
      <c r="B121" t="s">
        <v>7</v>
      </c>
      <c r="C121">
        <v>8</v>
      </c>
      <c r="D121">
        <v>89</v>
      </c>
    </row>
    <row r="122" spans="1:4" x14ac:dyDescent="0.3">
      <c r="A122" s="1">
        <v>45914</v>
      </c>
      <c r="B122" t="s">
        <v>7</v>
      </c>
      <c r="C122">
        <v>8</v>
      </c>
      <c r="D122">
        <v>89</v>
      </c>
    </row>
    <row r="123" spans="1:4" x14ac:dyDescent="0.3">
      <c r="A123" s="1">
        <v>45914</v>
      </c>
      <c r="B123" t="s">
        <v>7</v>
      </c>
      <c r="C123">
        <v>8</v>
      </c>
      <c r="D123">
        <v>93</v>
      </c>
    </row>
    <row r="124" spans="1:4" x14ac:dyDescent="0.3">
      <c r="A124" s="1">
        <v>45906</v>
      </c>
      <c r="B124" t="s">
        <v>7</v>
      </c>
      <c r="C124">
        <v>8</v>
      </c>
      <c r="D124">
        <v>88</v>
      </c>
    </row>
    <row r="125" spans="1:4" x14ac:dyDescent="0.3">
      <c r="A125" s="1">
        <v>45906</v>
      </c>
      <c r="B125" t="s">
        <v>7</v>
      </c>
      <c r="C125">
        <v>8</v>
      </c>
      <c r="D125">
        <v>92</v>
      </c>
    </row>
    <row r="126" spans="1:4" x14ac:dyDescent="0.3">
      <c r="A126" s="1">
        <v>45906</v>
      </c>
      <c r="B126" t="s">
        <v>7</v>
      </c>
      <c r="C126">
        <v>8</v>
      </c>
      <c r="D126">
        <v>90</v>
      </c>
    </row>
    <row r="127" spans="1:4" x14ac:dyDescent="0.3">
      <c r="A127" s="1">
        <v>45906</v>
      </c>
      <c r="B127" t="s">
        <v>7</v>
      </c>
      <c r="C127">
        <v>8</v>
      </c>
      <c r="D127">
        <v>96</v>
      </c>
    </row>
    <row r="128" spans="1:4" x14ac:dyDescent="0.3">
      <c r="A128" s="1">
        <v>45913</v>
      </c>
      <c r="B128" t="s">
        <v>7</v>
      </c>
      <c r="C128">
        <v>7.75</v>
      </c>
      <c r="D128">
        <v>97</v>
      </c>
    </row>
    <row r="129" spans="1:4" x14ac:dyDescent="0.3">
      <c r="A129" s="1">
        <v>45913</v>
      </c>
      <c r="B129" t="s">
        <v>7</v>
      </c>
      <c r="C129">
        <v>7.75</v>
      </c>
      <c r="D129">
        <v>86</v>
      </c>
    </row>
    <row r="130" spans="1:4" x14ac:dyDescent="0.3">
      <c r="A130" s="1">
        <v>45913</v>
      </c>
      <c r="B130" t="s">
        <v>7</v>
      </c>
      <c r="C130">
        <v>7.75</v>
      </c>
      <c r="D130">
        <v>86</v>
      </c>
    </row>
    <row r="131" spans="1:4" x14ac:dyDescent="0.3">
      <c r="A131" s="1">
        <v>45913</v>
      </c>
      <c r="B131" t="s">
        <v>7</v>
      </c>
      <c r="C131">
        <v>7.75</v>
      </c>
      <c r="D131">
        <v>85</v>
      </c>
    </row>
    <row r="132" spans="1:4" x14ac:dyDescent="0.3">
      <c r="A132" s="1">
        <v>45913</v>
      </c>
      <c r="B132" t="s">
        <v>7</v>
      </c>
      <c r="C132">
        <v>7.75</v>
      </c>
      <c r="D132">
        <v>85</v>
      </c>
    </row>
    <row r="133" spans="1:4" x14ac:dyDescent="0.3">
      <c r="A133" s="1">
        <v>45906</v>
      </c>
      <c r="B133" t="s">
        <v>7</v>
      </c>
      <c r="C133">
        <v>7.75</v>
      </c>
      <c r="D133">
        <v>80</v>
      </c>
    </row>
    <row r="134" spans="1:4" x14ac:dyDescent="0.3">
      <c r="A134" s="1">
        <v>45906</v>
      </c>
      <c r="B134" t="s">
        <v>7</v>
      </c>
      <c r="C134">
        <v>7.75</v>
      </c>
      <c r="D134">
        <v>86</v>
      </c>
    </row>
    <row r="135" spans="1:4" x14ac:dyDescent="0.3">
      <c r="A135" s="1">
        <v>45906</v>
      </c>
      <c r="B135" t="s">
        <v>7</v>
      </c>
      <c r="C135">
        <v>7.75</v>
      </c>
      <c r="D135">
        <v>79</v>
      </c>
    </row>
    <row r="136" spans="1:4" x14ac:dyDescent="0.3">
      <c r="A136" s="1">
        <v>45913</v>
      </c>
      <c r="B136" t="s">
        <v>7</v>
      </c>
      <c r="C136">
        <v>7.75</v>
      </c>
      <c r="D136">
        <v>85</v>
      </c>
    </row>
    <row r="137" spans="1:4" x14ac:dyDescent="0.3">
      <c r="A137" s="1">
        <v>45913</v>
      </c>
      <c r="B137" t="s">
        <v>7</v>
      </c>
      <c r="C137">
        <v>7.5</v>
      </c>
      <c r="D137">
        <v>80</v>
      </c>
    </row>
    <row r="138" spans="1:4" x14ac:dyDescent="0.3">
      <c r="A138" s="1">
        <v>45913</v>
      </c>
      <c r="B138" t="s">
        <v>7</v>
      </c>
      <c r="C138">
        <v>7.5</v>
      </c>
      <c r="D138">
        <v>81</v>
      </c>
    </row>
    <row r="139" spans="1:4" x14ac:dyDescent="0.3">
      <c r="A139" s="1">
        <v>45913</v>
      </c>
      <c r="B139" t="s">
        <v>7</v>
      </c>
      <c r="C139">
        <v>7.5</v>
      </c>
      <c r="D139">
        <v>72</v>
      </c>
    </row>
    <row r="140" spans="1:4" x14ac:dyDescent="0.3">
      <c r="A140" s="1">
        <v>45914</v>
      </c>
      <c r="B140" t="s">
        <v>7</v>
      </c>
      <c r="C140">
        <v>7.5</v>
      </c>
      <c r="D140">
        <v>74</v>
      </c>
    </row>
    <row r="141" spans="1:4" x14ac:dyDescent="0.3">
      <c r="A141" s="1">
        <v>45906</v>
      </c>
      <c r="B141" t="s">
        <v>7</v>
      </c>
      <c r="C141">
        <v>7.5</v>
      </c>
      <c r="D141">
        <v>79</v>
      </c>
    </row>
    <row r="142" spans="1:4" x14ac:dyDescent="0.3">
      <c r="A142" s="1">
        <v>45906</v>
      </c>
      <c r="B142" t="s">
        <v>7</v>
      </c>
      <c r="C142">
        <v>7.5</v>
      </c>
      <c r="D142">
        <v>81</v>
      </c>
    </row>
    <row r="143" spans="1:4" x14ac:dyDescent="0.3">
      <c r="A143" s="1">
        <v>45906</v>
      </c>
      <c r="B143" t="s">
        <v>7</v>
      </c>
      <c r="C143">
        <v>7.5</v>
      </c>
      <c r="D143">
        <v>75</v>
      </c>
    </row>
    <row r="144" spans="1:4" x14ac:dyDescent="0.3">
      <c r="A144" s="1">
        <v>45913</v>
      </c>
      <c r="B144" t="s">
        <v>7</v>
      </c>
      <c r="C144">
        <v>7.5</v>
      </c>
      <c r="D144">
        <v>89</v>
      </c>
    </row>
    <row r="145" spans="1:4" x14ac:dyDescent="0.3">
      <c r="A145" s="1">
        <v>45913</v>
      </c>
      <c r="B145" t="s">
        <v>7</v>
      </c>
      <c r="C145">
        <v>7.25</v>
      </c>
      <c r="D145">
        <v>72</v>
      </c>
    </row>
    <row r="146" spans="1:4" x14ac:dyDescent="0.3">
      <c r="A146" s="1">
        <v>45913</v>
      </c>
      <c r="B146" t="s">
        <v>7</v>
      </c>
      <c r="C146">
        <v>7.25</v>
      </c>
      <c r="D146">
        <v>66</v>
      </c>
    </row>
    <row r="147" spans="1:4" x14ac:dyDescent="0.3">
      <c r="A147" s="1">
        <v>45913</v>
      </c>
      <c r="B147" t="s">
        <v>7</v>
      </c>
      <c r="C147">
        <v>7.25</v>
      </c>
      <c r="D147">
        <v>58</v>
      </c>
    </row>
    <row r="148" spans="1:4" x14ac:dyDescent="0.3">
      <c r="A148" s="1">
        <v>45914</v>
      </c>
      <c r="B148" t="s">
        <v>7</v>
      </c>
      <c r="C148">
        <v>7.25</v>
      </c>
      <c r="D148">
        <v>68</v>
      </c>
    </row>
    <row r="149" spans="1:4" x14ac:dyDescent="0.3">
      <c r="A149" s="1">
        <v>45913</v>
      </c>
      <c r="B149" t="s">
        <v>7</v>
      </c>
      <c r="C149">
        <v>7.25</v>
      </c>
      <c r="D149">
        <v>67</v>
      </c>
    </row>
    <row r="150" spans="1:4" x14ac:dyDescent="0.3">
      <c r="A150" s="1">
        <v>45913</v>
      </c>
      <c r="B150" t="s">
        <v>7</v>
      </c>
      <c r="C150">
        <v>7.25</v>
      </c>
      <c r="D150">
        <v>69</v>
      </c>
    </row>
    <row r="151" spans="1:4" x14ac:dyDescent="0.3">
      <c r="A151" s="1">
        <v>45913</v>
      </c>
      <c r="B151" t="s">
        <v>7</v>
      </c>
      <c r="C151">
        <v>7.25</v>
      </c>
      <c r="D151">
        <v>72</v>
      </c>
    </row>
    <row r="152" spans="1:4" x14ac:dyDescent="0.3">
      <c r="A152" s="1">
        <v>45913</v>
      </c>
      <c r="B152" t="s">
        <v>7</v>
      </c>
      <c r="C152">
        <v>7.25</v>
      </c>
      <c r="D152">
        <v>63</v>
      </c>
    </row>
    <row r="153" spans="1:4" x14ac:dyDescent="0.3">
      <c r="A153" s="1">
        <v>45913</v>
      </c>
      <c r="B153" t="s">
        <v>7</v>
      </c>
      <c r="C153">
        <v>7</v>
      </c>
      <c r="D153">
        <v>57</v>
      </c>
    </row>
    <row r="154" spans="1:4" x14ac:dyDescent="0.3">
      <c r="A154" s="1">
        <v>45913</v>
      </c>
      <c r="B154" t="s">
        <v>7</v>
      </c>
      <c r="C154">
        <v>7</v>
      </c>
      <c r="D154">
        <v>61</v>
      </c>
    </row>
    <row r="155" spans="1:4" x14ac:dyDescent="0.3">
      <c r="A155" s="1">
        <v>45913</v>
      </c>
      <c r="B155" t="s">
        <v>7</v>
      </c>
      <c r="C155">
        <v>7</v>
      </c>
      <c r="D155">
        <v>61</v>
      </c>
    </row>
    <row r="156" spans="1:4" x14ac:dyDescent="0.3">
      <c r="A156" s="1">
        <v>45914</v>
      </c>
      <c r="B156" t="s">
        <v>7</v>
      </c>
      <c r="C156">
        <v>7</v>
      </c>
      <c r="D156">
        <v>65</v>
      </c>
    </row>
    <row r="157" spans="1:4" x14ac:dyDescent="0.3">
      <c r="A157" s="1">
        <v>45914</v>
      </c>
      <c r="B157" t="s">
        <v>7</v>
      </c>
      <c r="C157">
        <v>7</v>
      </c>
      <c r="D157">
        <v>70</v>
      </c>
    </row>
    <row r="158" spans="1:4" x14ac:dyDescent="0.3">
      <c r="A158" s="1">
        <v>45914</v>
      </c>
      <c r="B158" t="s">
        <v>7</v>
      </c>
      <c r="C158">
        <v>7</v>
      </c>
      <c r="D158">
        <v>69</v>
      </c>
    </row>
    <row r="159" spans="1:4" x14ac:dyDescent="0.3">
      <c r="A159" s="1">
        <v>45906</v>
      </c>
      <c r="B159" t="s">
        <v>7</v>
      </c>
      <c r="C159">
        <v>7</v>
      </c>
      <c r="D159">
        <v>70</v>
      </c>
    </row>
    <row r="160" spans="1:4" x14ac:dyDescent="0.3">
      <c r="A160" s="1">
        <v>45906</v>
      </c>
      <c r="B160" t="s">
        <v>7</v>
      </c>
      <c r="C160">
        <v>7</v>
      </c>
      <c r="D160">
        <v>45</v>
      </c>
    </row>
    <row r="161" spans="1:4" x14ac:dyDescent="0.3">
      <c r="A161" s="1">
        <v>45913</v>
      </c>
      <c r="B161" t="s">
        <v>7</v>
      </c>
      <c r="C161">
        <v>7</v>
      </c>
      <c r="D161">
        <v>70</v>
      </c>
    </row>
    <row r="162" spans="1:4" x14ac:dyDescent="0.3">
      <c r="A162" s="1">
        <v>45913</v>
      </c>
      <c r="B162" t="s">
        <v>7</v>
      </c>
      <c r="C162">
        <v>7</v>
      </c>
      <c r="D162">
        <v>59</v>
      </c>
    </row>
    <row r="163" spans="1:4" x14ac:dyDescent="0.3">
      <c r="A163" s="1">
        <v>45913</v>
      </c>
      <c r="B163" t="s">
        <v>7</v>
      </c>
      <c r="C163">
        <v>6.75</v>
      </c>
      <c r="D163">
        <v>59</v>
      </c>
    </row>
    <row r="164" spans="1:4" x14ac:dyDescent="0.3">
      <c r="A164" s="1">
        <v>45914</v>
      </c>
      <c r="B164" t="s">
        <v>7</v>
      </c>
      <c r="C164">
        <v>6.75</v>
      </c>
      <c r="D164">
        <v>58</v>
      </c>
    </row>
    <row r="165" spans="1:4" x14ac:dyDescent="0.3">
      <c r="A165" s="1">
        <v>45914</v>
      </c>
      <c r="B165" t="s">
        <v>7</v>
      </c>
      <c r="C165">
        <v>6.75</v>
      </c>
      <c r="D165">
        <v>55</v>
      </c>
    </row>
    <row r="166" spans="1:4" x14ac:dyDescent="0.3">
      <c r="A166" s="1">
        <v>45913</v>
      </c>
      <c r="B166" t="s">
        <v>7</v>
      </c>
      <c r="C166">
        <v>6.75</v>
      </c>
      <c r="D166">
        <v>55</v>
      </c>
    </row>
    <row r="167" spans="1:4" x14ac:dyDescent="0.3">
      <c r="A167" s="1">
        <v>45913</v>
      </c>
      <c r="B167" t="s">
        <v>7</v>
      </c>
      <c r="C167">
        <v>6.5</v>
      </c>
      <c r="D167">
        <v>48</v>
      </c>
    </row>
    <row r="168" spans="1:4" x14ac:dyDescent="0.3">
      <c r="A168" s="1">
        <v>45921</v>
      </c>
      <c r="B168" t="s">
        <v>7</v>
      </c>
      <c r="C168">
        <v>6.5</v>
      </c>
      <c r="D168">
        <v>53</v>
      </c>
    </row>
    <row r="169" spans="1:4" x14ac:dyDescent="0.3">
      <c r="A169" s="1">
        <v>45921</v>
      </c>
      <c r="B169" t="s">
        <v>7</v>
      </c>
      <c r="C169">
        <v>6.5</v>
      </c>
      <c r="D169">
        <v>46</v>
      </c>
    </row>
    <row r="170" spans="1:4" x14ac:dyDescent="0.3">
      <c r="A170" s="1">
        <v>45921</v>
      </c>
      <c r="B170" t="s">
        <v>7</v>
      </c>
      <c r="C170">
        <v>6.25</v>
      </c>
      <c r="D170">
        <v>50</v>
      </c>
    </row>
    <row r="171" spans="1:4" x14ac:dyDescent="0.3">
      <c r="A171" s="1">
        <v>45919</v>
      </c>
      <c r="B171" t="s">
        <v>7</v>
      </c>
      <c r="C171">
        <v>6.25</v>
      </c>
      <c r="D171">
        <v>58</v>
      </c>
    </row>
  </sheetData>
  <sortState xmlns:xlrd2="http://schemas.microsoft.com/office/spreadsheetml/2017/richdata2" ref="B2:D171">
    <sortCondition ref="B2:B17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A6EA-0127-4ACC-99B2-A56BB8BBAE24}">
  <dimension ref="A1:J63"/>
  <sheetViews>
    <sheetView workbookViewId="0">
      <selection activeCell="I26" sqref="I26"/>
    </sheetView>
  </sheetViews>
  <sheetFormatPr defaultRowHeight="14.4" x14ac:dyDescent="0.3"/>
  <cols>
    <col min="1" max="1" width="9.33203125" bestFit="1" customWidth="1"/>
    <col min="5" max="5" width="9.3320312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10" x14ac:dyDescent="0.3">
      <c r="A2" s="1">
        <v>45913</v>
      </c>
      <c r="B2" t="s">
        <v>4</v>
      </c>
      <c r="C2">
        <v>7.25</v>
      </c>
      <c r="D2">
        <v>113</v>
      </c>
      <c r="E2" s="1">
        <v>45913</v>
      </c>
      <c r="F2" t="s">
        <v>4</v>
      </c>
      <c r="G2">
        <v>6.5</v>
      </c>
      <c r="H2">
        <v>93</v>
      </c>
    </row>
    <row r="3" spans="1:10" x14ac:dyDescent="0.3">
      <c r="A3" s="1">
        <v>45913</v>
      </c>
      <c r="B3" t="s">
        <v>4</v>
      </c>
      <c r="C3">
        <v>6.75</v>
      </c>
      <c r="D3">
        <v>94</v>
      </c>
      <c r="E3" s="1">
        <v>45913</v>
      </c>
      <c r="F3" t="s">
        <v>6</v>
      </c>
      <c r="G3">
        <v>6.25</v>
      </c>
      <c r="H3">
        <v>80</v>
      </c>
    </row>
    <row r="4" spans="1:10" x14ac:dyDescent="0.3">
      <c r="A4" s="1">
        <v>45913</v>
      </c>
      <c r="B4" t="s">
        <v>4</v>
      </c>
      <c r="C4">
        <v>6.75</v>
      </c>
      <c r="D4">
        <v>82</v>
      </c>
      <c r="E4" s="1">
        <v>45913</v>
      </c>
      <c r="F4" t="s">
        <v>4</v>
      </c>
      <c r="G4">
        <v>6</v>
      </c>
      <c r="H4">
        <v>74</v>
      </c>
    </row>
    <row r="5" spans="1:10" x14ac:dyDescent="0.3">
      <c r="A5" s="1">
        <v>45913</v>
      </c>
      <c r="B5" t="s">
        <v>4</v>
      </c>
      <c r="C5">
        <v>6.5</v>
      </c>
      <c r="D5">
        <v>97</v>
      </c>
      <c r="E5" s="1">
        <v>45913</v>
      </c>
      <c r="F5" t="s">
        <v>4</v>
      </c>
      <c r="G5">
        <v>6</v>
      </c>
      <c r="H5">
        <v>73</v>
      </c>
    </row>
    <row r="6" spans="1:10" x14ac:dyDescent="0.3">
      <c r="A6" s="1">
        <v>45913</v>
      </c>
      <c r="B6" t="s">
        <v>4</v>
      </c>
      <c r="C6">
        <v>6.5</v>
      </c>
      <c r="D6">
        <v>96</v>
      </c>
      <c r="E6" s="1">
        <v>45913</v>
      </c>
      <c r="F6" t="s">
        <v>4</v>
      </c>
      <c r="G6">
        <v>6</v>
      </c>
      <c r="H6">
        <v>73</v>
      </c>
    </row>
    <row r="7" spans="1:10" x14ac:dyDescent="0.3">
      <c r="A7" s="1">
        <v>45913</v>
      </c>
      <c r="B7" t="s">
        <v>4</v>
      </c>
      <c r="C7">
        <v>6.25</v>
      </c>
      <c r="D7">
        <v>77</v>
      </c>
      <c r="E7" s="1">
        <v>45913</v>
      </c>
      <c r="F7" t="s">
        <v>4</v>
      </c>
      <c r="G7">
        <v>7</v>
      </c>
      <c r="H7">
        <v>107</v>
      </c>
    </row>
    <row r="8" spans="1:10" x14ac:dyDescent="0.3">
      <c r="A8" s="1">
        <v>45913</v>
      </c>
      <c r="B8" t="s">
        <v>4</v>
      </c>
      <c r="C8">
        <v>5.75</v>
      </c>
      <c r="D8">
        <v>56</v>
      </c>
      <c r="E8" s="1">
        <v>45913</v>
      </c>
      <c r="F8" t="s">
        <v>4</v>
      </c>
      <c r="G8">
        <v>6</v>
      </c>
      <c r="H8">
        <v>71</v>
      </c>
    </row>
    <row r="9" spans="1:10" x14ac:dyDescent="0.3">
      <c r="A9" s="1">
        <v>45913</v>
      </c>
      <c r="B9" t="s">
        <v>4</v>
      </c>
      <c r="C9">
        <v>5.5</v>
      </c>
      <c r="D9">
        <v>61</v>
      </c>
    </row>
    <row r="10" spans="1:10" x14ac:dyDescent="0.3">
      <c r="A10" s="1">
        <v>45913</v>
      </c>
      <c r="B10" t="s">
        <v>5</v>
      </c>
      <c r="C10">
        <v>7</v>
      </c>
      <c r="D10">
        <v>64</v>
      </c>
    </row>
    <row r="11" spans="1:10" x14ac:dyDescent="0.3">
      <c r="A11" s="1">
        <v>45913</v>
      </c>
      <c r="B11" t="s">
        <v>6</v>
      </c>
      <c r="C11">
        <v>7.25</v>
      </c>
      <c r="D11">
        <v>137</v>
      </c>
    </row>
    <row r="12" spans="1:10" x14ac:dyDescent="0.3">
      <c r="A12" s="1">
        <v>45913</v>
      </c>
      <c r="B12" t="s">
        <v>6</v>
      </c>
      <c r="C12">
        <v>6.5</v>
      </c>
      <c r="D12">
        <v>87</v>
      </c>
    </row>
    <row r="13" spans="1:10" x14ac:dyDescent="0.3">
      <c r="A13" s="1">
        <v>45913</v>
      </c>
      <c r="B13" t="s">
        <v>6</v>
      </c>
      <c r="C13">
        <v>6.25</v>
      </c>
      <c r="D13">
        <v>89</v>
      </c>
    </row>
    <row r="14" spans="1:10" x14ac:dyDescent="0.3">
      <c r="A14" s="1">
        <v>45913</v>
      </c>
      <c r="B14" t="s">
        <v>6</v>
      </c>
      <c r="C14">
        <v>5.5</v>
      </c>
      <c r="D14">
        <v>46</v>
      </c>
      <c r="I14">
        <f>SUM(C2:C9)/8</f>
        <v>6.40625</v>
      </c>
      <c r="J14">
        <f>SUM(D2:D9)/8</f>
        <v>84.5</v>
      </c>
    </row>
    <row r="15" spans="1:10" x14ac:dyDescent="0.3">
      <c r="A15" s="1">
        <v>45913</v>
      </c>
      <c r="B15" t="s">
        <v>6</v>
      </c>
      <c r="C15">
        <v>5.25</v>
      </c>
      <c r="D15">
        <v>50</v>
      </c>
      <c r="H15">
        <f>COUNT(C2:C9)</f>
        <v>8</v>
      </c>
      <c r="I15">
        <f>GEOMEAN(C2:C9)</f>
        <v>6.3838893678781679</v>
      </c>
    </row>
    <row r="16" spans="1:10" x14ac:dyDescent="0.3">
      <c r="A16" s="1">
        <v>45913</v>
      </c>
      <c r="B16" t="s">
        <v>6</v>
      </c>
      <c r="C16">
        <v>4.75</v>
      </c>
      <c r="D16">
        <v>31</v>
      </c>
      <c r="H16">
        <f>COUNT(C11:C16)</f>
        <v>6</v>
      </c>
      <c r="I16">
        <f>SUM(C11:C16)/6</f>
        <v>5.916666666666667</v>
      </c>
      <c r="J16">
        <f>SUM(D11:D16)/6</f>
        <v>73.333333333333329</v>
      </c>
    </row>
    <row r="17" spans="1:10" x14ac:dyDescent="0.3">
      <c r="A17" s="1">
        <v>45913</v>
      </c>
      <c r="B17" t="s">
        <v>7</v>
      </c>
      <c r="C17">
        <v>9.5</v>
      </c>
      <c r="D17">
        <v>156</v>
      </c>
      <c r="H17">
        <f>COUNT(C17:C55)</f>
        <v>39</v>
      </c>
      <c r="I17">
        <f>SUM(C17:C55)/39</f>
        <v>7.583333333333333</v>
      </c>
      <c r="J17">
        <f>SUM(D17:D55)/39</f>
        <v>80.333333333333329</v>
      </c>
    </row>
    <row r="18" spans="1:10" x14ac:dyDescent="0.3">
      <c r="A18" s="1">
        <v>45913</v>
      </c>
      <c r="B18" t="s">
        <v>7</v>
      </c>
      <c r="C18">
        <v>9</v>
      </c>
      <c r="D18">
        <v>137</v>
      </c>
      <c r="H18">
        <f>SUM(H15:H17)</f>
        <v>53</v>
      </c>
    </row>
    <row r="19" spans="1:10" x14ac:dyDescent="0.3">
      <c r="A19" s="1">
        <v>45913</v>
      </c>
      <c r="B19" t="s">
        <v>7</v>
      </c>
      <c r="C19">
        <v>8.5</v>
      </c>
      <c r="D19">
        <v>110</v>
      </c>
    </row>
    <row r="20" spans="1:10" x14ac:dyDescent="0.3">
      <c r="A20" s="1">
        <v>45913</v>
      </c>
      <c r="B20" t="s">
        <v>7</v>
      </c>
      <c r="C20">
        <v>8.5</v>
      </c>
      <c r="D20">
        <v>103</v>
      </c>
    </row>
    <row r="21" spans="1:10" x14ac:dyDescent="0.3">
      <c r="A21" s="1">
        <v>45913</v>
      </c>
      <c r="B21" t="s">
        <v>7</v>
      </c>
      <c r="C21">
        <v>8.25</v>
      </c>
      <c r="D21">
        <v>97</v>
      </c>
    </row>
    <row r="22" spans="1:10" x14ac:dyDescent="0.3">
      <c r="A22" s="1">
        <v>45913</v>
      </c>
      <c r="B22" t="s">
        <v>7</v>
      </c>
      <c r="C22">
        <v>8.25</v>
      </c>
      <c r="D22">
        <v>93</v>
      </c>
    </row>
    <row r="23" spans="1:10" x14ac:dyDescent="0.3">
      <c r="A23" s="1">
        <v>45913</v>
      </c>
      <c r="B23" t="s">
        <v>7</v>
      </c>
      <c r="C23">
        <v>8.25</v>
      </c>
      <c r="D23">
        <v>98</v>
      </c>
    </row>
    <row r="24" spans="1:10" x14ac:dyDescent="0.3">
      <c r="A24" s="1">
        <v>45913</v>
      </c>
      <c r="B24" t="s">
        <v>7</v>
      </c>
      <c r="C24">
        <v>8.25</v>
      </c>
      <c r="D24">
        <v>95</v>
      </c>
    </row>
    <row r="25" spans="1:10" x14ac:dyDescent="0.3">
      <c r="A25" s="1">
        <v>45913</v>
      </c>
      <c r="B25" t="s">
        <v>7</v>
      </c>
      <c r="C25">
        <v>8</v>
      </c>
      <c r="D25">
        <v>88</v>
      </c>
    </row>
    <row r="26" spans="1:10" x14ac:dyDescent="0.3">
      <c r="A26" s="1">
        <v>45913</v>
      </c>
      <c r="B26" t="s">
        <v>7</v>
      </c>
      <c r="C26">
        <v>8</v>
      </c>
      <c r="D26">
        <v>91</v>
      </c>
    </row>
    <row r="27" spans="1:10" x14ac:dyDescent="0.3">
      <c r="A27" s="1">
        <v>45913</v>
      </c>
      <c r="B27" t="s">
        <v>7</v>
      </c>
      <c r="C27">
        <v>8</v>
      </c>
      <c r="D27">
        <v>75</v>
      </c>
    </row>
    <row r="28" spans="1:10" x14ac:dyDescent="0.3">
      <c r="A28" s="1">
        <v>45913</v>
      </c>
      <c r="B28" t="s">
        <v>7</v>
      </c>
      <c r="C28">
        <v>8</v>
      </c>
      <c r="D28">
        <v>89</v>
      </c>
    </row>
    <row r="29" spans="1:10" x14ac:dyDescent="0.3">
      <c r="A29" s="1">
        <v>45913</v>
      </c>
      <c r="B29" t="s">
        <v>7</v>
      </c>
      <c r="C29">
        <v>8</v>
      </c>
      <c r="D29">
        <v>89</v>
      </c>
    </row>
    <row r="30" spans="1:10" x14ac:dyDescent="0.3">
      <c r="A30" s="1">
        <v>45913</v>
      </c>
      <c r="B30" t="s">
        <v>7</v>
      </c>
      <c r="C30">
        <v>8</v>
      </c>
      <c r="D30">
        <v>93</v>
      </c>
    </row>
    <row r="31" spans="1:10" x14ac:dyDescent="0.3">
      <c r="A31" s="1">
        <v>45913</v>
      </c>
      <c r="B31" t="s">
        <v>7</v>
      </c>
      <c r="C31">
        <v>7.75</v>
      </c>
      <c r="D31">
        <v>85</v>
      </c>
    </row>
    <row r="32" spans="1:10" x14ac:dyDescent="0.3">
      <c r="A32" s="1">
        <v>45913</v>
      </c>
      <c r="B32" t="s">
        <v>7</v>
      </c>
      <c r="C32">
        <v>7.75</v>
      </c>
      <c r="D32">
        <v>80</v>
      </c>
    </row>
    <row r="33" spans="1:4" x14ac:dyDescent="0.3">
      <c r="A33" s="1">
        <v>45913</v>
      </c>
      <c r="B33" t="s">
        <v>7</v>
      </c>
      <c r="C33">
        <v>7.75</v>
      </c>
      <c r="D33">
        <v>86</v>
      </c>
    </row>
    <row r="34" spans="1:4" x14ac:dyDescent="0.3">
      <c r="A34" s="1">
        <v>45913</v>
      </c>
      <c r="B34" t="s">
        <v>7</v>
      </c>
      <c r="C34">
        <v>7.75</v>
      </c>
      <c r="D34">
        <v>79</v>
      </c>
    </row>
    <row r="35" spans="1:4" x14ac:dyDescent="0.3">
      <c r="A35" s="1">
        <v>45913</v>
      </c>
      <c r="B35" t="s">
        <v>7</v>
      </c>
      <c r="C35">
        <v>7.75</v>
      </c>
      <c r="D35">
        <v>85</v>
      </c>
    </row>
    <row r="36" spans="1:4" x14ac:dyDescent="0.3">
      <c r="A36" s="1">
        <v>45913</v>
      </c>
      <c r="B36" t="s">
        <v>7</v>
      </c>
      <c r="C36">
        <v>7.5</v>
      </c>
      <c r="D36">
        <v>74</v>
      </c>
    </row>
    <row r="37" spans="1:4" x14ac:dyDescent="0.3">
      <c r="A37" s="1">
        <v>45913</v>
      </c>
      <c r="B37" t="s">
        <v>7</v>
      </c>
      <c r="C37">
        <v>7.5</v>
      </c>
      <c r="D37">
        <v>79</v>
      </c>
    </row>
    <row r="38" spans="1:4" x14ac:dyDescent="0.3">
      <c r="A38" s="1">
        <v>45913</v>
      </c>
      <c r="B38" t="s">
        <v>7</v>
      </c>
      <c r="C38">
        <v>7.5</v>
      </c>
      <c r="D38">
        <v>81</v>
      </c>
    </row>
    <row r="39" spans="1:4" x14ac:dyDescent="0.3">
      <c r="A39" s="1">
        <v>45913</v>
      </c>
      <c r="B39" t="s">
        <v>7</v>
      </c>
      <c r="C39">
        <v>7.5</v>
      </c>
      <c r="D39">
        <v>75</v>
      </c>
    </row>
    <row r="40" spans="1:4" x14ac:dyDescent="0.3">
      <c r="A40" s="1">
        <v>45913</v>
      </c>
      <c r="B40" t="s">
        <v>7</v>
      </c>
      <c r="C40">
        <v>7.25</v>
      </c>
      <c r="D40">
        <v>68</v>
      </c>
    </row>
    <row r="41" spans="1:4" x14ac:dyDescent="0.3">
      <c r="A41" s="1">
        <v>45913</v>
      </c>
      <c r="B41" t="s">
        <v>7</v>
      </c>
      <c r="C41">
        <v>7.25</v>
      </c>
      <c r="D41">
        <v>67</v>
      </c>
    </row>
    <row r="42" spans="1:4" x14ac:dyDescent="0.3">
      <c r="A42" s="1">
        <v>45913</v>
      </c>
      <c r="B42" t="s">
        <v>7</v>
      </c>
      <c r="C42">
        <v>7.25</v>
      </c>
      <c r="D42">
        <v>69</v>
      </c>
    </row>
    <row r="43" spans="1:4" x14ac:dyDescent="0.3">
      <c r="A43" s="1">
        <v>45913</v>
      </c>
      <c r="B43" t="s">
        <v>7</v>
      </c>
      <c r="C43">
        <v>7.25</v>
      </c>
      <c r="D43">
        <v>72</v>
      </c>
    </row>
    <row r="44" spans="1:4" x14ac:dyDescent="0.3">
      <c r="A44" s="1">
        <v>45913</v>
      </c>
      <c r="B44" t="s">
        <v>7</v>
      </c>
      <c r="C44">
        <v>7</v>
      </c>
      <c r="D44">
        <v>57</v>
      </c>
    </row>
    <row r="45" spans="1:4" x14ac:dyDescent="0.3">
      <c r="A45" s="1">
        <v>45913</v>
      </c>
      <c r="B45" t="s">
        <v>7</v>
      </c>
      <c r="C45">
        <v>7</v>
      </c>
      <c r="D45">
        <v>61</v>
      </c>
    </row>
    <row r="46" spans="1:4" x14ac:dyDescent="0.3">
      <c r="A46" s="1">
        <v>45913</v>
      </c>
      <c r="B46" t="s">
        <v>7</v>
      </c>
      <c r="C46">
        <v>7</v>
      </c>
      <c r="D46">
        <v>61</v>
      </c>
    </row>
    <row r="47" spans="1:4" x14ac:dyDescent="0.3">
      <c r="A47" s="1">
        <v>45913</v>
      </c>
      <c r="B47" t="s">
        <v>7</v>
      </c>
      <c r="C47">
        <v>7</v>
      </c>
      <c r="D47">
        <v>65</v>
      </c>
    </row>
    <row r="48" spans="1:4" x14ac:dyDescent="0.3">
      <c r="A48" s="1">
        <v>45913</v>
      </c>
      <c r="B48" t="s">
        <v>7</v>
      </c>
      <c r="C48">
        <v>7</v>
      </c>
      <c r="D48">
        <v>70</v>
      </c>
    </row>
    <row r="49" spans="1:4" x14ac:dyDescent="0.3">
      <c r="A49" s="1">
        <v>45913</v>
      </c>
      <c r="B49" t="s">
        <v>7</v>
      </c>
      <c r="C49">
        <v>7</v>
      </c>
      <c r="D49">
        <v>69</v>
      </c>
    </row>
    <row r="50" spans="1:4" x14ac:dyDescent="0.3">
      <c r="A50" s="1">
        <v>45913</v>
      </c>
      <c r="B50" t="s">
        <v>7</v>
      </c>
      <c r="C50">
        <v>7</v>
      </c>
      <c r="D50">
        <v>70</v>
      </c>
    </row>
    <row r="51" spans="1:4" x14ac:dyDescent="0.3">
      <c r="A51" s="1">
        <v>45913</v>
      </c>
      <c r="B51" t="s">
        <v>7</v>
      </c>
      <c r="C51">
        <v>6.75</v>
      </c>
      <c r="D51">
        <v>55</v>
      </c>
    </row>
    <row r="52" spans="1:4" x14ac:dyDescent="0.3">
      <c r="A52" s="1">
        <v>45913</v>
      </c>
      <c r="B52" t="s">
        <v>7</v>
      </c>
      <c r="C52">
        <v>6.75</v>
      </c>
      <c r="D52">
        <v>55</v>
      </c>
    </row>
    <row r="53" spans="1:4" x14ac:dyDescent="0.3">
      <c r="A53" s="1">
        <v>45913</v>
      </c>
      <c r="B53" t="s">
        <v>7</v>
      </c>
      <c r="C53">
        <v>6.5</v>
      </c>
      <c r="D53">
        <v>48</v>
      </c>
    </row>
    <row r="54" spans="1:4" x14ac:dyDescent="0.3">
      <c r="A54" s="1">
        <v>45913</v>
      </c>
      <c r="B54" t="s">
        <v>7</v>
      </c>
      <c r="C54">
        <v>6.25</v>
      </c>
      <c r="D54">
        <v>50</v>
      </c>
    </row>
    <row r="55" spans="1:4" x14ac:dyDescent="0.3">
      <c r="A55" s="1">
        <v>45913</v>
      </c>
      <c r="B55" t="s">
        <v>7</v>
      </c>
      <c r="C55">
        <v>6.25</v>
      </c>
      <c r="D55">
        <v>58</v>
      </c>
    </row>
    <row r="56" spans="1:4" x14ac:dyDescent="0.3">
      <c r="A56" s="1"/>
    </row>
    <row r="57" spans="1:4" x14ac:dyDescent="0.3">
      <c r="A57" s="1"/>
    </row>
    <row r="58" spans="1:4" x14ac:dyDescent="0.3">
      <c r="A58" s="1"/>
    </row>
    <row r="59" spans="1:4" x14ac:dyDescent="0.3">
      <c r="A59" s="1"/>
    </row>
    <row r="60" spans="1:4" x14ac:dyDescent="0.3">
      <c r="A60" s="1"/>
    </row>
    <row r="61" spans="1:4" x14ac:dyDescent="0.3">
      <c r="A61" s="1"/>
    </row>
    <row r="62" spans="1:4" x14ac:dyDescent="0.3">
      <c r="A62" s="1"/>
    </row>
    <row r="63" spans="1:4" x14ac:dyDescent="0.3">
      <c r="A63" s="1"/>
    </row>
  </sheetData>
  <sortState xmlns:xlrd2="http://schemas.microsoft.com/office/spreadsheetml/2017/richdata2" ref="A2:D55">
    <sortCondition ref="B2:B55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830E4-8AD1-48CD-BB04-FFC18CADD3A9}">
  <dimension ref="A1:J42"/>
  <sheetViews>
    <sheetView workbookViewId="0">
      <selection activeCell="G25" sqref="G25"/>
    </sheetView>
  </sheetViews>
  <sheetFormatPr defaultRowHeight="14.4" x14ac:dyDescent="0.3"/>
  <cols>
    <col min="1" max="1" width="9.33203125" bestFit="1" customWidth="1"/>
    <col min="5" max="5" width="9.88671875" customWidth="1"/>
    <col min="7" max="8" width="9.554687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10" x14ac:dyDescent="0.3">
      <c r="A2" s="1">
        <v>45914</v>
      </c>
      <c r="B2" t="s">
        <v>4</v>
      </c>
      <c r="C2">
        <v>6.5</v>
      </c>
      <c r="D2">
        <v>79</v>
      </c>
      <c r="E2" s="1">
        <v>45914</v>
      </c>
      <c r="F2" t="s">
        <v>4</v>
      </c>
      <c r="G2">
        <v>6.75</v>
      </c>
      <c r="H2">
        <v>86</v>
      </c>
      <c r="I2">
        <v>2</v>
      </c>
      <c r="J2" t="s">
        <v>15</v>
      </c>
    </row>
    <row r="3" spans="1:10" x14ac:dyDescent="0.3">
      <c r="A3" s="1">
        <v>45914</v>
      </c>
      <c r="B3" t="s">
        <v>4</v>
      </c>
      <c r="C3">
        <v>6.25</v>
      </c>
      <c r="D3">
        <v>79</v>
      </c>
      <c r="E3" s="1">
        <v>45914</v>
      </c>
      <c r="F3" t="s">
        <v>4</v>
      </c>
      <c r="G3">
        <v>6.5</v>
      </c>
      <c r="H3">
        <v>74</v>
      </c>
      <c r="I3">
        <v>1</v>
      </c>
      <c r="J3" t="s">
        <v>16</v>
      </c>
    </row>
    <row r="4" spans="1:10" x14ac:dyDescent="0.3">
      <c r="A4" s="1">
        <v>45914</v>
      </c>
      <c r="B4" t="s">
        <v>4</v>
      </c>
      <c r="C4">
        <v>6</v>
      </c>
      <c r="D4">
        <v>62</v>
      </c>
      <c r="E4" s="1">
        <v>45914</v>
      </c>
      <c r="F4" t="s">
        <v>4</v>
      </c>
      <c r="G4">
        <v>6.5</v>
      </c>
      <c r="H4">
        <v>75</v>
      </c>
      <c r="I4">
        <v>2</v>
      </c>
    </row>
    <row r="5" spans="1:10" x14ac:dyDescent="0.3">
      <c r="A5" s="1">
        <v>45914</v>
      </c>
      <c r="B5" t="s">
        <v>4</v>
      </c>
      <c r="C5">
        <v>6</v>
      </c>
      <c r="D5">
        <v>68</v>
      </c>
      <c r="E5" s="1">
        <v>45914</v>
      </c>
      <c r="F5" t="s">
        <v>4</v>
      </c>
      <c r="G5">
        <v>6.5</v>
      </c>
      <c r="H5">
        <v>108</v>
      </c>
      <c r="I5">
        <v>2</v>
      </c>
    </row>
    <row r="6" spans="1:10" x14ac:dyDescent="0.3">
      <c r="A6" s="1">
        <v>45914</v>
      </c>
      <c r="B6" t="s">
        <v>4</v>
      </c>
      <c r="C6">
        <v>6</v>
      </c>
      <c r="D6">
        <v>61</v>
      </c>
      <c r="E6" s="1">
        <v>45914</v>
      </c>
      <c r="F6" t="s">
        <v>4</v>
      </c>
      <c r="G6">
        <v>6.5</v>
      </c>
      <c r="H6">
        <v>79</v>
      </c>
      <c r="I6">
        <v>1</v>
      </c>
    </row>
    <row r="7" spans="1:10" x14ac:dyDescent="0.3">
      <c r="A7" s="1">
        <v>45914</v>
      </c>
      <c r="B7" t="s">
        <v>4</v>
      </c>
      <c r="C7">
        <v>5.75</v>
      </c>
      <c r="D7">
        <v>55</v>
      </c>
      <c r="E7" s="1">
        <v>45914</v>
      </c>
      <c r="F7" t="s">
        <v>4</v>
      </c>
      <c r="G7">
        <v>6.25</v>
      </c>
      <c r="H7">
        <v>77</v>
      </c>
      <c r="I7">
        <v>1</v>
      </c>
    </row>
    <row r="8" spans="1:10" x14ac:dyDescent="0.3">
      <c r="A8" s="1">
        <v>45914</v>
      </c>
      <c r="B8" t="s">
        <v>4</v>
      </c>
      <c r="C8">
        <v>5.75</v>
      </c>
      <c r="D8">
        <v>59</v>
      </c>
      <c r="E8" s="1">
        <v>45914</v>
      </c>
      <c r="F8" t="s">
        <v>4</v>
      </c>
      <c r="G8">
        <v>6.25</v>
      </c>
      <c r="H8">
        <v>67</v>
      </c>
      <c r="I8">
        <v>1</v>
      </c>
    </row>
    <row r="9" spans="1:10" x14ac:dyDescent="0.3">
      <c r="A9" s="1">
        <v>45914</v>
      </c>
      <c r="B9" t="s">
        <v>4</v>
      </c>
      <c r="C9">
        <v>5.5</v>
      </c>
      <c r="D9">
        <v>50</v>
      </c>
      <c r="E9" s="1">
        <v>45914</v>
      </c>
      <c r="F9" t="s">
        <v>4</v>
      </c>
      <c r="G9">
        <v>6</v>
      </c>
      <c r="H9">
        <v>68</v>
      </c>
      <c r="I9">
        <v>1</v>
      </c>
    </row>
    <row r="10" spans="1:10" x14ac:dyDescent="0.3">
      <c r="A10" s="1">
        <v>45914</v>
      </c>
      <c r="B10" t="s">
        <v>6</v>
      </c>
      <c r="C10">
        <v>6.5</v>
      </c>
      <c r="D10">
        <v>89</v>
      </c>
      <c r="E10" s="1">
        <v>45914</v>
      </c>
      <c r="F10" t="s">
        <v>6</v>
      </c>
      <c r="G10">
        <v>6.5</v>
      </c>
      <c r="H10">
        <v>82</v>
      </c>
      <c r="I10">
        <v>1</v>
      </c>
    </row>
    <row r="11" spans="1:10" x14ac:dyDescent="0.3">
      <c r="A11" s="1">
        <v>45914</v>
      </c>
      <c r="B11" t="s">
        <v>6</v>
      </c>
      <c r="C11">
        <v>6.5</v>
      </c>
      <c r="D11">
        <v>75</v>
      </c>
      <c r="E11" s="1">
        <v>45914</v>
      </c>
      <c r="F11" t="s">
        <v>6</v>
      </c>
      <c r="G11">
        <v>6.5</v>
      </c>
      <c r="H11">
        <v>98</v>
      </c>
      <c r="I11">
        <v>1</v>
      </c>
    </row>
    <row r="12" spans="1:10" x14ac:dyDescent="0.3">
      <c r="A12" s="1">
        <v>45914</v>
      </c>
      <c r="B12" t="s">
        <v>6</v>
      </c>
      <c r="C12">
        <v>6.5</v>
      </c>
      <c r="D12">
        <v>67</v>
      </c>
      <c r="E12" s="1">
        <v>45914</v>
      </c>
      <c r="F12" t="s">
        <v>6</v>
      </c>
      <c r="G12">
        <v>6</v>
      </c>
      <c r="H12">
        <v>72</v>
      </c>
      <c r="I12">
        <v>1</v>
      </c>
    </row>
    <row r="13" spans="1:10" x14ac:dyDescent="0.3">
      <c r="A13" s="1">
        <v>45914</v>
      </c>
      <c r="B13" t="s">
        <v>6</v>
      </c>
      <c r="C13">
        <v>6.25</v>
      </c>
      <c r="D13">
        <v>100</v>
      </c>
      <c r="E13" s="1">
        <v>45914</v>
      </c>
      <c r="F13" t="s">
        <v>7</v>
      </c>
      <c r="G13">
        <v>8.25</v>
      </c>
      <c r="H13">
        <v>85</v>
      </c>
      <c r="I13">
        <v>2</v>
      </c>
    </row>
    <row r="14" spans="1:10" x14ac:dyDescent="0.3">
      <c r="A14" s="1">
        <v>45914</v>
      </c>
      <c r="B14" t="s">
        <v>6</v>
      </c>
      <c r="C14">
        <v>6.25</v>
      </c>
      <c r="D14">
        <v>82</v>
      </c>
      <c r="E14" s="1">
        <v>45914</v>
      </c>
      <c r="F14" t="s">
        <v>7</v>
      </c>
      <c r="G14">
        <v>8</v>
      </c>
      <c r="H14">
        <v>75</v>
      </c>
      <c r="I14">
        <v>2</v>
      </c>
    </row>
    <row r="15" spans="1:10" x14ac:dyDescent="0.3">
      <c r="A15" s="1">
        <v>45914</v>
      </c>
      <c r="B15" t="s">
        <v>6</v>
      </c>
      <c r="C15">
        <v>6</v>
      </c>
      <c r="D15">
        <v>73</v>
      </c>
      <c r="E15" s="1"/>
    </row>
    <row r="16" spans="1:10" x14ac:dyDescent="0.3">
      <c r="A16" s="1">
        <v>45914</v>
      </c>
      <c r="B16" t="s">
        <v>6</v>
      </c>
      <c r="C16">
        <v>5.75</v>
      </c>
      <c r="D16">
        <v>47</v>
      </c>
      <c r="E16" s="1"/>
    </row>
    <row r="17" spans="1:8" x14ac:dyDescent="0.3">
      <c r="A17" s="1">
        <v>45914</v>
      </c>
      <c r="B17" t="s">
        <v>6</v>
      </c>
      <c r="C17">
        <v>5.5</v>
      </c>
      <c r="D17">
        <v>38</v>
      </c>
      <c r="F17" t="s">
        <v>10</v>
      </c>
      <c r="G17" t="s">
        <v>11</v>
      </c>
      <c r="H17" t="s">
        <v>12</v>
      </c>
    </row>
    <row r="18" spans="1:8" x14ac:dyDescent="0.3">
      <c r="A18" s="1">
        <v>45914</v>
      </c>
      <c r="B18" t="s">
        <v>6</v>
      </c>
      <c r="C18">
        <v>5.5</v>
      </c>
      <c r="D18">
        <v>43</v>
      </c>
      <c r="E18" t="s">
        <v>4</v>
      </c>
      <c r="F18">
        <f>COUNT(C2:C9)</f>
        <v>8</v>
      </c>
      <c r="G18">
        <f>SUM(C2:C9)/8</f>
        <v>5.96875</v>
      </c>
      <c r="H18">
        <f>SUM(D2:D9)/8</f>
        <v>64.125</v>
      </c>
    </row>
    <row r="19" spans="1:8" x14ac:dyDescent="0.3">
      <c r="A19" s="1">
        <v>45914</v>
      </c>
      <c r="B19" t="s">
        <v>6</v>
      </c>
      <c r="C19">
        <v>5.25</v>
      </c>
      <c r="D19">
        <v>49</v>
      </c>
      <c r="E19" t="s">
        <v>6</v>
      </c>
      <c r="F19">
        <f>COUNT(C10:C28)</f>
        <v>19</v>
      </c>
      <c r="G19">
        <f>SUM(C10:C28)/19</f>
        <v>5.4868421052631575</v>
      </c>
      <c r="H19">
        <f>SUM(D10:D28)/19</f>
        <v>53.578947368421055</v>
      </c>
    </row>
    <row r="20" spans="1:8" x14ac:dyDescent="0.3">
      <c r="A20" s="1">
        <v>45914</v>
      </c>
      <c r="B20" t="s">
        <v>6</v>
      </c>
      <c r="C20">
        <v>5.25</v>
      </c>
      <c r="D20">
        <v>28</v>
      </c>
      <c r="E20" t="s">
        <v>7</v>
      </c>
      <c r="F20">
        <f>COUNT(C29:C40)</f>
        <v>12</v>
      </c>
      <c r="G20">
        <f>SUM(C29:C40)/12</f>
        <v>7.416666666666667</v>
      </c>
      <c r="H20">
        <f>SUM(D29:D40)/12</f>
        <v>75.333333333333329</v>
      </c>
    </row>
    <row r="21" spans="1:8" x14ac:dyDescent="0.3">
      <c r="A21" s="1">
        <v>45914</v>
      </c>
      <c r="B21" t="s">
        <v>6</v>
      </c>
      <c r="C21">
        <v>5.25</v>
      </c>
      <c r="D21">
        <v>45</v>
      </c>
    </row>
    <row r="22" spans="1:8" x14ac:dyDescent="0.3">
      <c r="A22" s="1">
        <v>45914</v>
      </c>
      <c r="B22" t="s">
        <v>6</v>
      </c>
      <c r="C22">
        <v>5.25</v>
      </c>
      <c r="D22">
        <v>48</v>
      </c>
    </row>
    <row r="23" spans="1:8" x14ac:dyDescent="0.3">
      <c r="A23" s="1">
        <v>45914</v>
      </c>
      <c r="B23" t="s">
        <v>6</v>
      </c>
      <c r="C23">
        <v>5</v>
      </c>
      <c r="D23">
        <v>36</v>
      </c>
    </row>
    <row r="24" spans="1:8" x14ac:dyDescent="0.3">
      <c r="A24" s="1">
        <v>45914</v>
      </c>
      <c r="B24" t="s">
        <v>6</v>
      </c>
      <c r="C24">
        <v>5</v>
      </c>
      <c r="D24">
        <v>39</v>
      </c>
    </row>
    <row r="25" spans="1:8" x14ac:dyDescent="0.3">
      <c r="A25" s="1">
        <v>45914</v>
      </c>
      <c r="B25" t="s">
        <v>6</v>
      </c>
      <c r="C25">
        <v>5</v>
      </c>
      <c r="D25">
        <v>52</v>
      </c>
    </row>
    <row r="26" spans="1:8" x14ac:dyDescent="0.3">
      <c r="A26" s="1">
        <v>45914</v>
      </c>
      <c r="B26" t="s">
        <v>6</v>
      </c>
      <c r="C26">
        <v>4.75</v>
      </c>
      <c r="D26">
        <v>43</v>
      </c>
    </row>
    <row r="27" spans="1:8" x14ac:dyDescent="0.3">
      <c r="A27" s="1">
        <v>45914</v>
      </c>
      <c r="B27" t="s">
        <v>6</v>
      </c>
      <c r="C27">
        <v>4.75</v>
      </c>
      <c r="D27">
        <v>33</v>
      </c>
    </row>
    <row r="28" spans="1:8" x14ac:dyDescent="0.3">
      <c r="A28" s="1">
        <v>45914</v>
      </c>
      <c r="B28" t="s">
        <v>6</v>
      </c>
      <c r="C28">
        <v>4</v>
      </c>
      <c r="D28">
        <v>31</v>
      </c>
    </row>
    <row r="29" spans="1:8" x14ac:dyDescent="0.3">
      <c r="A29" s="1">
        <v>45914</v>
      </c>
      <c r="B29" t="s">
        <v>7</v>
      </c>
      <c r="C29">
        <v>8.25</v>
      </c>
      <c r="D29">
        <v>113</v>
      </c>
    </row>
    <row r="30" spans="1:8" x14ac:dyDescent="0.3">
      <c r="A30" s="1">
        <v>45914</v>
      </c>
      <c r="B30" t="s">
        <v>7</v>
      </c>
      <c r="C30">
        <v>8</v>
      </c>
      <c r="D30">
        <v>88</v>
      </c>
    </row>
    <row r="31" spans="1:8" x14ac:dyDescent="0.3">
      <c r="A31" s="1">
        <v>45914</v>
      </c>
      <c r="B31" t="s">
        <v>7</v>
      </c>
      <c r="C31">
        <v>8</v>
      </c>
      <c r="D31">
        <v>92</v>
      </c>
    </row>
    <row r="32" spans="1:8" x14ac:dyDescent="0.3">
      <c r="A32" s="1">
        <v>45914</v>
      </c>
      <c r="B32" t="s">
        <v>7</v>
      </c>
      <c r="C32">
        <v>8</v>
      </c>
      <c r="D32">
        <v>90</v>
      </c>
    </row>
    <row r="33" spans="1:4" x14ac:dyDescent="0.3">
      <c r="A33" s="1">
        <v>45914</v>
      </c>
      <c r="B33" t="s">
        <v>7</v>
      </c>
      <c r="C33">
        <v>8</v>
      </c>
      <c r="D33">
        <v>96</v>
      </c>
    </row>
    <row r="34" spans="1:4" x14ac:dyDescent="0.3">
      <c r="A34" s="1">
        <v>45914</v>
      </c>
      <c r="B34" t="s">
        <v>7</v>
      </c>
      <c r="C34">
        <v>7.5</v>
      </c>
      <c r="D34">
        <v>89</v>
      </c>
    </row>
    <row r="35" spans="1:4" x14ac:dyDescent="0.3">
      <c r="A35" s="1">
        <v>45914</v>
      </c>
      <c r="B35" t="s">
        <v>7</v>
      </c>
      <c r="C35">
        <v>7.25</v>
      </c>
      <c r="D35">
        <v>63</v>
      </c>
    </row>
    <row r="36" spans="1:4" x14ac:dyDescent="0.3">
      <c r="A36" s="1">
        <v>45914</v>
      </c>
      <c r="B36" t="s">
        <v>7</v>
      </c>
      <c r="C36">
        <v>7</v>
      </c>
      <c r="D36">
        <v>45</v>
      </c>
    </row>
    <row r="37" spans="1:4" x14ac:dyDescent="0.3">
      <c r="A37" s="1">
        <v>45914</v>
      </c>
      <c r="B37" t="s">
        <v>7</v>
      </c>
      <c r="C37">
        <v>7</v>
      </c>
      <c r="D37">
        <v>70</v>
      </c>
    </row>
    <row r="38" spans="1:4" x14ac:dyDescent="0.3">
      <c r="A38" s="1">
        <v>45914</v>
      </c>
      <c r="B38" t="s">
        <v>7</v>
      </c>
      <c r="C38">
        <v>7</v>
      </c>
      <c r="D38">
        <v>59</v>
      </c>
    </row>
    <row r="39" spans="1:4" x14ac:dyDescent="0.3">
      <c r="A39" s="1">
        <v>45914</v>
      </c>
      <c r="B39" t="s">
        <v>7</v>
      </c>
      <c r="C39">
        <v>6.5</v>
      </c>
      <c r="D39">
        <v>53</v>
      </c>
    </row>
    <row r="40" spans="1:4" x14ac:dyDescent="0.3">
      <c r="A40" s="1">
        <v>45914</v>
      </c>
      <c r="B40" t="s">
        <v>7</v>
      </c>
      <c r="C40">
        <v>6.5</v>
      </c>
      <c r="D40">
        <v>46</v>
      </c>
    </row>
    <row r="41" spans="1:4" x14ac:dyDescent="0.3">
      <c r="A41" s="1"/>
    </row>
    <row r="42" spans="1:4" x14ac:dyDescent="0.3">
      <c r="A42" s="1"/>
    </row>
  </sheetData>
  <sortState xmlns:xlrd2="http://schemas.microsoft.com/office/spreadsheetml/2017/richdata2" ref="E2:I14">
    <sortCondition ref="F2:F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1831A-D102-4023-8CA3-E2B27E7584E2}">
  <dimension ref="A1:L42"/>
  <sheetViews>
    <sheetView workbookViewId="0">
      <selection activeCell="J20" sqref="J20"/>
    </sheetView>
  </sheetViews>
  <sheetFormatPr defaultRowHeight="14.4" x14ac:dyDescent="0.3"/>
  <cols>
    <col min="1" max="1" width="9.33203125" bestFit="1" customWidth="1"/>
    <col min="5" max="5" width="11.4414062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12" x14ac:dyDescent="0.3">
      <c r="A2" s="1">
        <v>45921</v>
      </c>
      <c r="B2" t="s">
        <v>4</v>
      </c>
      <c r="C2">
        <v>5.25</v>
      </c>
      <c r="D2">
        <v>37</v>
      </c>
      <c r="E2" s="1">
        <v>45921</v>
      </c>
      <c r="F2" t="s">
        <v>4</v>
      </c>
      <c r="G2">
        <v>7</v>
      </c>
      <c r="H2">
        <v>95</v>
      </c>
      <c r="K2">
        <f>COUNT(C2:C11)</f>
        <v>10</v>
      </c>
      <c r="L2">
        <v>10</v>
      </c>
    </row>
    <row r="3" spans="1:12" x14ac:dyDescent="0.3">
      <c r="A3" s="1">
        <v>45921</v>
      </c>
      <c r="B3" t="s">
        <v>4</v>
      </c>
      <c r="C3">
        <v>6</v>
      </c>
      <c r="D3">
        <v>60</v>
      </c>
      <c r="E3" s="1">
        <v>45921</v>
      </c>
      <c r="F3" t="s">
        <v>4</v>
      </c>
      <c r="G3">
        <v>6.5</v>
      </c>
      <c r="K3">
        <f>COUNT(C16:C23)</f>
        <v>8</v>
      </c>
      <c r="L3">
        <v>0</v>
      </c>
    </row>
    <row r="4" spans="1:12" x14ac:dyDescent="0.3">
      <c r="A4" s="1">
        <v>45921</v>
      </c>
      <c r="B4" t="s">
        <v>4</v>
      </c>
      <c r="C4">
        <v>6</v>
      </c>
      <c r="D4">
        <v>69</v>
      </c>
      <c r="E4" s="1">
        <v>45921</v>
      </c>
      <c r="F4" t="s">
        <v>4</v>
      </c>
      <c r="G4">
        <v>6.25</v>
      </c>
      <c r="K4">
        <f>COUNT(C24:C42)</f>
        <v>19</v>
      </c>
      <c r="L4">
        <v>15</v>
      </c>
    </row>
    <row r="5" spans="1:12" x14ac:dyDescent="0.3">
      <c r="A5" s="1">
        <v>45921</v>
      </c>
      <c r="B5" t="s">
        <v>4</v>
      </c>
      <c r="C5">
        <v>6</v>
      </c>
      <c r="D5">
        <v>57</v>
      </c>
      <c r="E5" s="1">
        <v>45921</v>
      </c>
      <c r="F5" t="s">
        <v>4</v>
      </c>
      <c r="G5">
        <v>6</v>
      </c>
      <c r="H5">
        <v>69</v>
      </c>
    </row>
    <row r="6" spans="1:12" x14ac:dyDescent="0.3">
      <c r="A6" s="1">
        <v>45921</v>
      </c>
      <c r="B6" t="s">
        <v>4</v>
      </c>
      <c r="C6">
        <v>6</v>
      </c>
      <c r="D6">
        <v>55</v>
      </c>
      <c r="E6" s="1">
        <v>45921</v>
      </c>
      <c r="F6" t="s">
        <v>4</v>
      </c>
      <c r="G6">
        <v>6</v>
      </c>
    </row>
    <row r="7" spans="1:12" x14ac:dyDescent="0.3">
      <c r="A7" s="1">
        <v>45921</v>
      </c>
      <c r="B7" t="s">
        <v>4</v>
      </c>
      <c r="C7">
        <v>5.5</v>
      </c>
      <c r="D7">
        <v>42</v>
      </c>
      <c r="E7" s="1">
        <v>45921</v>
      </c>
      <c r="F7" t="s">
        <v>4</v>
      </c>
      <c r="G7">
        <v>6</v>
      </c>
    </row>
    <row r="8" spans="1:12" x14ac:dyDescent="0.3">
      <c r="A8" s="1">
        <v>45921</v>
      </c>
      <c r="B8" t="s">
        <v>4</v>
      </c>
      <c r="C8">
        <v>5</v>
      </c>
      <c r="D8">
        <v>31</v>
      </c>
      <c r="E8" s="1">
        <v>45921</v>
      </c>
      <c r="F8" t="s">
        <v>4</v>
      </c>
      <c r="G8">
        <v>6</v>
      </c>
    </row>
    <row r="9" spans="1:12" x14ac:dyDescent="0.3">
      <c r="A9" s="1">
        <v>45921</v>
      </c>
      <c r="B9" t="s">
        <v>4</v>
      </c>
      <c r="C9">
        <v>5</v>
      </c>
      <c r="D9">
        <v>28</v>
      </c>
      <c r="E9" s="1">
        <v>45921</v>
      </c>
      <c r="F9" t="s">
        <v>4</v>
      </c>
      <c r="G9">
        <v>5.5</v>
      </c>
    </row>
    <row r="10" spans="1:12" x14ac:dyDescent="0.3">
      <c r="A10" s="1">
        <v>45919</v>
      </c>
      <c r="B10" t="s">
        <v>4</v>
      </c>
      <c r="C10">
        <v>4.75</v>
      </c>
      <c r="E10" s="1">
        <v>45921</v>
      </c>
      <c r="F10" t="s">
        <v>4</v>
      </c>
      <c r="G10">
        <v>5.5</v>
      </c>
    </row>
    <row r="11" spans="1:12" x14ac:dyDescent="0.3">
      <c r="A11" s="1">
        <v>45921</v>
      </c>
      <c r="B11" t="s">
        <v>4</v>
      </c>
      <c r="C11">
        <v>4.75</v>
      </c>
      <c r="D11">
        <v>23</v>
      </c>
      <c r="E11" s="1">
        <v>45921</v>
      </c>
      <c r="F11" t="s">
        <v>4</v>
      </c>
      <c r="G11">
        <v>5.25</v>
      </c>
    </row>
    <row r="12" spans="1:12" x14ac:dyDescent="0.3">
      <c r="A12" s="1">
        <v>45921</v>
      </c>
      <c r="B12" t="s">
        <v>5</v>
      </c>
      <c r="C12">
        <v>9</v>
      </c>
      <c r="D12">
        <v>111</v>
      </c>
      <c r="E12" s="1">
        <v>45919</v>
      </c>
      <c r="F12" t="s">
        <v>7</v>
      </c>
      <c r="G12">
        <v>8.75</v>
      </c>
    </row>
    <row r="13" spans="1:12" x14ac:dyDescent="0.3">
      <c r="A13" s="1">
        <v>45921</v>
      </c>
      <c r="B13" t="s">
        <v>5</v>
      </c>
      <c r="C13">
        <v>8</v>
      </c>
      <c r="D13">
        <v>84</v>
      </c>
      <c r="E13" s="1">
        <v>45919</v>
      </c>
      <c r="F13" t="s">
        <v>7</v>
      </c>
      <c r="G13">
        <v>8.5</v>
      </c>
    </row>
    <row r="14" spans="1:12" x14ac:dyDescent="0.3">
      <c r="A14" s="1">
        <v>45921</v>
      </c>
      <c r="B14" t="s">
        <v>5</v>
      </c>
      <c r="C14">
        <v>7</v>
      </c>
      <c r="D14">
        <v>60</v>
      </c>
      <c r="E14" s="1">
        <v>45919</v>
      </c>
      <c r="F14" t="s">
        <v>7</v>
      </c>
      <c r="G14">
        <v>8.5</v>
      </c>
    </row>
    <row r="15" spans="1:12" x14ac:dyDescent="0.3">
      <c r="A15" s="1">
        <v>45919</v>
      </c>
      <c r="B15" t="s">
        <v>5</v>
      </c>
      <c r="C15">
        <v>6.75</v>
      </c>
      <c r="E15" s="1">
        <v>45921</v>
      </c>
      <c r="F15" t="s">
        <v>7</v>
      </c>
      <c r="G15">
        <v>8.25</v>
      </c>
    </row>
    <row r="16" spans="1:12" x14ac:dyDescent="0.3">
      <c r="A16" s="1">
        <v>45921</v>
      </c>
      <c r="B16" t="s">
        <v>6</v>
      </c>
      <c r="C16">
        <v>6.5</v>
      </c>
      <c r="D16">
        <v>101</v>
      </c>
      <c r="E16" s="1">
        <v>45919</v>
      </c>
      <c r="F16" t="s">
        <v>7</v>
      </c>
      <c r="G16">
        <v>8</v>
      </c>
    </row>
    <row r="17" spans="1:7" x14ac:dyDescent="0.3">
      <c r="A17" s="1">
        <v>45921</v>
      </c>
      <c r="B17" t="s">
        <v>6</v>
      </c>
      <c r="C17">
        <v>6</v>
      </c>
      <c r="D17">
        <v>68</v>
      </c>
      <c r="E17" s="1">
        <v>45921</v>
      </c>
      <c r="F17" t="s">
        <v>7</v>
      </c>
      <c r="G17">
        <v>8</v>
      </c>
    </row>
    <row r="18" spans="1:7" x14ac:dyDescent="0.3">
      <c r="A18" s="1">
        <v>45921</v>
      </c>
      <c r="B18" t="s">
        <v>6</v>
      </c>
      <c r="C18">
        <v>5.5</v>
      </c>
      <c r="D18">
        <v>57</v>
      </c>
      <c r="E18" s="1">
        <v>45919</v>
      </c>
      <c r="F18" t="s">
        <v>7</v>
      </c>
      <c r="G18">
        <v>7.5</v>
      </c>
    </row>
    <row r="19" spans="1:7" x14ac:dyDescent="0.3">
      <c r="A19" s="1">
        <v>45921</v>
      </c>
      <c r="B19" t="s">
        <v>6</v>
      </c>
      <c r="C19">
        <v>5.25</v>
      </c>
      <c r="D19">
        <v>47</v>
      </c>
      <c r="E19" s="1">
        <v>45921</v>
      </c>
      <c r="F19" t="s">
        <v>7</v>
      </c>
      <c r="G19">
        <v>7.5</v>
      </c>
    </row>
    <row r="20" spans="1:7" x14ac:dyDescent="0.3">
      <c r="A20" s="1">
        <v>45921</v>
      </c>
      <c r="B20" t="s">
        <v>6</v>
      </c>
      <c r="C20">
        <v>5.25</v>
      </c>
      <c r="D20">
        <v>45</v>
      </c>
      <c r="E20" s="1">
        <v>45919</v>
      </c>
      <c r="F20" t="s">
        <v>7</v>
      </c>
      <c r="G20">
        <v>7</v>
      </c>
    </row>
    <row r="21" spans="1:7" x14ac:dyDescent="0.3">
      <c r="A21" s="1">
        <v>45921</v>
      </c>
      <c r="B21" t="s">
        <v>6</v>
      </c>
      <c r="C21">
        <v>5</v>
      </c>
      <c r="D21">
        <v>40</v>
      </c>
      <c r="E21" s="1">
        <v>45921</v>
      </c>
      <c r="F21" t="s">
        <v>7</v>
      </c>
      <c r="G21">
        <v>7</v>
      </c>
    </row>
    <row r="22" spans="1:7" x14ac:dyDescent="0.3">
      <c r="A22" s="1">
        <v>45921</v>
      </c>
      <c r="B22" t="s">
        <v>6</v>
      </c>
      <c r="C22">
        <v>4.75</v>
      </c>
      <c r="D22">
        <v>30</v>
      </c>
      <c r="E22" s="1">
        <v>45921</v>
      </c>
      <c r="F22" t="s">
        <v>7</v>
      </c>
      <c r="G22">
        <v>7</v>
      </c>
    </row>
    <row r="23" spans="1:7" x14ac:dyDescent="0.3">
      <c r="A23" s="1">
        <v>45921</v>
      </c>
      <c r="B23" t="s">
        <v>6</v>
      </c>
      <c r="C23">
        <v>4.5</v>
      </c>
      <c r="D23">
        <v>27</v>
      </c>
      <c r="E23" s="1">
        <v>45921</v>
      </c>
      <c r="F23" t="s">
        <v>7</v>
      </c>
      <c r="G23">
        <v>7</v>
      </c>
    </row>
    <row r="24" spans="1:7" x14ac:dyDescent="0.3">
      <c r="A24" s="1">
        <v>45921</v>
      </c>
      <c r="B24" t="s">
        <v>7</v>
      </c>
      <c r="C24">
        <v>8.5</v>
      </c>
      <c r="D24">
        <v>104</v>
      </c>
      <c r="E24" s="1">
        <v>45921</v>
      </c>
      <c r="F24" t="s">
        <v>7</v>
      </c>
      <c r="G24">
        <v>6.75</v>
      </c>
    </row>
    <row r="25" spans="1:7" x14ac:dyDescent="0.3">
      <c r="A25" s="1">
        <v>45921</v>
      </c>
      <c r="B25" t="s">
        <v>7</v>
      </c>
      <c r="C25">
        <v>8.5</v>
      </c>
      <c r="D25">
        <v>102</v>
      </c>
      <c r="E25" s="1">
        <v>45921</v>
      </c>
      <c r="F25" t="s">
        <v>7</v>
      </c>
      <c r="G25">
        <v>6.75</v>
      </c>
    </row>
    <row r="26" spans="1:7" x14ac:dyDescent="0.3">
      <c r="A26" s="1">
        <v>45921</v>
      </c>
      <c r="B26" t="s">
        <v>7</v>
      </c>
      <c r="C26">
        <v>8.5</v>
      </c>
      <c r="D26">
        <v>102</v>
      </c>
      <c r="E26" s="1">
        <v>45921</v>
      </c>
      <c r="F26" t="s">
        <v>7</v>
      </c>
      <c r="G26">
        <v>6.25</v>
      </c>
    </row>
    <row r="27" spans="1:7" x14ac:dyDescent="0.3">
      <c r="A27" s="1">
        <v>45921</v>
      </c>
      <c r="B27" t="s">
        <v>7</v>
      </c>
      <c r="C27">
        <v>8</v>
      </c>
      <c r="D27">
        <v>87</v>
      </c>
      <c r="E27" s="1"/>
    </row>
    <row r="28" spans="1:7" x14ac:dyDescent="0.3">
      <c r="A28" s="1">
        <v>45921</v>
      </c>
      <c r="B28" t="s">
        <v>7</v>
      </c>
      <c r="C28">
        <v>8</v>
      </c>
      <c r="D28">
        <v>83</v>
      </c>
      <c r="E28" s="1"/>
    </row>
    <row r="29" spans="1:7" x14ac:dyDescent="0.3">
      <c r="A29" s="1">
        <v>45921</v>
      </c>
      <c r="B29" t="s">
        <v>7</v>
      </c>
      <c r="C29">
        <v>7.75</v>
      </c>
      <c r="D29">
        <v>87</v>
      </c>
    </row>
    <row r="30" spans="1:7" x14ac:dyDescent="0.3">
      <c r="A30" s="1">
        <v>45921</v>
      </c>
      <c r="B30" t="s">
        <v>7</v>
      </c>
      <c r="C30">
        <v>7.75</v>
      </c>
      <c r="D30">
        <v>80</v>
      </c>
    </row>
    <row r="31" spans="1:7" x14ac:dyDescent="0.3">
      <c r="A31" s="1">
        <v>45921</v>
      </c>
      <c r="B31" t="s">
        <v>7</v>
      </c>
      <c r="C31">
        <v>7.75</v>
      </c>
      <c r="D31">
        <v>76</v>
      </c>
    </row>
    <row r="32" spans="1:7" x14ac:dyDescent="0.3">
      <c r="A32" s="1">
        <v>45919</v>
      </c>
      <c r="B32" t="s">
        <v>7</v>
      </c>
      <c r="C32">
        <v>7.5</v>
      </c>
    </row>
    <row r="33" spans="1:4" x14ac:dyDescent="0.3">
      <c r="A33" s="1">
        <v>45919</v>
      </c>
      <c r="B33" t="s">
        <v>7</v>
      </c>
      <c r="C33">
        <v>7.5</v>
      </c>
    </row>
    <row r="34" spans="1:4" x14ac:dyDescent="0.3">
      <c r="A34" s="1">
        <v>45921</v>
      </c>
      <c r="B34" t="s">
        <v>7</v>
      </c>
      <c r="C34">
        <v>7.5</v>
      </c>
      <c r="D34">
        <v>71</v>
      </c>
    </row>
    <row r="35" spans="1:4" x14ac:dyDescent="0.3">
      <c r="A35" s="1">
        <v>45921</v>
      </c>
      <c r="B35" t="s">
        <v>7</v>
      </c>
      <c r="C35">
        <v>7.5</v>
      </c>
      <c r="D35">
        <v>75</v>
      </c>
    </row>
    <row r="36" spans="1:4" x14ac:dyDescent="0.3">
      <c r="A36" s="1">
        <v>45921</v>
      </c>
      <c r="B36" t="s">
        <v>7</v>
      </c>
      <c r="C36">
        <v>7.25</v>
      </c>
      <c r="D36">
        <v>73</v>
      </c>
    </row>
    <row r="37" spans="1:4" x14ac:dyDescent="0.3">
      <c r="A37" s="1">
        <v>45921</v>
      </c>
      <c r="B37" t="s">
        <v>7</v>
      </c>
      <c r="C37">
        <v>7.25</v>
      </c>
      <c r="D37">
        <v>71</v>
      </c>
    </row>
    <row r="38" spans="1:4" x14ac:dyDescent="0.3">
      <c r="A38" s="1">
        <v>45919</v>
      </c>
      <c r="B38" t="s">
        <v>7</v>
      </c>
      <c r="C38">
        <v>7</v>
      </c>
    </row>
    <row r="39" spans="1:4" x14ac:dyDescent="0.3">
      <c r="A39" s="1">
        <v>45921</v>
      </c>
      <c r="B39" t="s">
        <v>7</v>
      </c>
      <c r="C39">
        <v>7</v>
      </c>
      <c r="D39">
        <v>64</v>
      </c>
    </row>
    <row r="40" spans="1:4" x14ac:dyDescent="0.3">
      <c r="A40" s="1">
        <v>45921</v>
      </c>
      <c r="B40" t="s">
        <v>7</v>
      </c>
      <c r="C40">
        <v>7</v>
      </c>
      <c r="D40">
        <v>64</v>
      </c>
    </row>
    <row r="41" spans="1:4" x14ac:dyDescent="0.3">
      <c r="A41" s="1">
        <v>45921</v>
      </c>
      <c r="B41" t="s">
        <v>7</v>
      </c>
      <c r="C41">
        <v>7</v>
      </c>
      <c r="D41">
        <v>56</v>
      </c>
    </row>
    <row r="42" spans="1:4" x14ac:dyDescent="0.3">
      <c r="A42" s="1">
        <v>45919</v>
      </c>
      <c r="B42" t="s">
        <v>7</v>
      </c>
      <c r="C42">
        <v>5.5</v>
      </c>
    </row>
  </sheetData>
  <sortState xmlns:xlrd2="http://schemas.microsoft.com/office/spreadsheetml/2017/richdata2" ref="E2:H26">
    <sortCondition ref="F2:F2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AEF60-A5E3-4D84-8C54-B5C69BF3CB94}">
  <dimension ref="A1:P24"/>
  <sheetViews>
    <sheetView tabSelected="1" workbookViewId="0">
      <selection activeCell="N26" sqref="N26"/>
    </sheetView>
  </sheetViews>
  <sheetFormatPr defaultRowHeight="14.4" x14ac:dyDescent="0.3"/>
  <cols>
    <col min="1" max="1" width="9.33203125" bestFit="1" customWidth="1"/>
    <col min="5" max="5" width="10.109375" customWidth="1"/>
    <col min="9" max="9" width="10.77734375" customWidth="1"/>
    <col min="13" max="13" width="10.21875" customWidth="1"/>
    <col min="14" max="14" width="9.33203125" bestFit="1" customWidth="1"/>
  </cols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  <c r="I1" t="s">
        <v>0</v>
      </c>
      <c r="J1" t="s">
        <v>17</v>
      </c>
      <c r="K1" t="s">
        <v>2</v>
      </c>
      <c r="L1" t="s">
        <v>9</v>
      </c>
      <c r="M1" t="s">
        <v>18</v>
      </c>
      <c r="N1" t="s">
        <v>0</v>
      </c>
      <c r="O1" t="s">
        <v>21</v>
      </c>
      <c r="P1" t="s">
        <v>2</v>
      </c>
    </row>
    <row r="2" spans="1:16" x14ac:dyDescent="0.3">
      <c r="A2" s="1">
        <v>45925</v>
      </c>
      <c r="B2" t="s">
        <v>4</v>
      </c>
      <c r="C2">
        <v>5.5</v>
      </c>
      <c r="D2">
        <v>44</v>
      </c>
      <c r="E2" s="1">
        <v>45924</v>
      </c>
      <c r="F2" t="s">
        <v>7</v>
      </c>
      <c r="G2">
        <v>8.25</v>
      </c>
      <c r="I2" s="1">
        <v>45925</v>
      </c>
      <c r="J2" t="s">
        <v>7</v>
      </c>
      <c r="K2">
        <v>10.25</v>
      </c>
      <c r="L2">
        <v>158</v>
      </c>
      <c r="M2" t="s">
        <v>19</v>
      </c>
      <c r="N2" s="1">
        <v>45925</v>
      </c>
      <c r="O2" t="s">
        <v>6</v>
      </c>
      <c r="P2">
        <v>3.5</v>
      </c>
    </row>
    <row r="3" spans="1:16" x14ac:dyDescent="0.3">
      <c r="A3" s="1">
        <v>45925</v>
      </c>
      <c r="B3" t="s">
        <v>4</v>
      </c>
      <c r="C3">
        <v>5.75</v>
      </c>
      <c r="D3">
        <v>57</v>
      </c>
      <c r="E3" s="1">
        <v>45924</v>
      </c>
      <c r="F3" t="s">
        <v>7</v>
      </c>
      <c r="G3">
        <v>7.5</v>
      </c>
      <c r="I3" s="1">
        <v>45925</v>
      </c>
      <c r="J3" t="s">
        <v>7</v>
      </c>
      <c r="K3">
        <v>8.5</v>
      </c>
      <c r="L3">
        <v>103</v>
      </c>
      <c r="M3" t="s">
        <v>19</v>
      </c>
      <c r="N3" s="1">
        <v>45925</v>
      </c>
      <c r="O3" t="s">
        <v>6</v>
      </c>
      <c r="P3">
        <v>5.5</v>
      </c>
    </row>
    <row r="4" spans="1:16" x14ac:dyDescent="0.3">
      <c r="A4" s="1">
        <v>45925</v>
      </c>
      <c r="B4" t="s">
        <v>4</v>
      </c>
      <c r="C4">
        <v>6</v>
      </c>
      <c r="D4">
        <v>70</v>
      </c>
      <c r="E4" s="1">
        <v>45924</v>
      </c>
      <c r="F4" t="s">
        <v>7</v>
      </c>
      <c r="G4">
        <v>8</v>
      </c>
      <c r="I4" s="1">
        <v>45925</v>
      </c>
      <c r="J4" t="s">
        <v>7</v>
      </c>
      <c r="K4">
        <v>8.25</v>
      </c>
      <c r="L4">
        <v>107</v>
      </c>
      <c r="M4" t="s">
        <v>19</v>
      </c>
      <c r="N4" s="1">
        <v>45925</v>
      </c>
      <c r="O4" t="s">
        <v>6</v>
      </c>
      <c r="P4">
        <v>4.25</v>
      </c>
    </row>
    <row r="5" spans="1:16" x14ac:dyDescent="0.3">
      <c r="A5" s="1">
        <v>45925</v>
      </c>
      <c r="B5" t="s">
        <v>4</v>
      </c>
      <c r="C5">
        <v>6</v>
      </c>
      <c r="D5">
        <v>71</v>
      </c>
      <c r="E5" s="1">
        <v>45924</v>
      </c>
      <c r="F5" t="s">
        <v>6</v>
      </c>
      <c r="G5">
        <v>7</v>
      </c>
      <c r="I5" s="1">
        <v>45925</v>
      </c>
      <c r="J5" t="s">
        <v>7</v>
      </c>
      <c r="K5">
        <v>8.25</v>
      </c>
      <c r="L5">
        <v>112</v>
      </c>
      <c r="M5" t="s">
        <v>19</v>
      </c>
      <c r="N5" s="1">
        <v>45925</v>
      </c>
      <c r="O5" t="s">
        <v>6</v>
      </c>
      <c r="P5">
        <v>4</v>
      </c>
    </row>
    <row r="6" spans="1:16" x14ac:dyDescent="0.3">
      <c r="A6" s="1">
        <v>45925</v>
      </c>
      <c r="B6" t="s">
        <v>5</v>
      </c>
      <c r="C6">
        <v>7.25</v>
      </c>
      <c r="D6">
        <v>73</v>
      </c>
      <c r="E6" s="1">
        <v>45924</v>
      </c>
      <c r="F6" t="s">
        <v>4</v>
      </c>
      <c r="G6">
        <v>6.5</v>
      </c>
      <c r="I6" s="1">
        <v>45925</v>
      </c>
      <c r="J6" t="s">
        <v>7</v>
      </c>
      <c r="K6">
        <v>8.25</v>
      </c>
      <c r="L6">
        <v>97</v>
      </c>
      <c r="M6" t="s">
        <v>19</v>
      </c>
      <c r="N6" s="1">
        <v>45925</v>
      </c>
      <c r="O6" t="s">
        <v>6</v>
      </c>
      <c r="P6">
        <v>4</v>
      </c>
    </row>
    <row r="7" spans="1:16" x14ac:dyDescent="0.3">
      <c r="A7" s="1">
        <v>45925</v>
      </c>
      <c r="B7" t="s">
        <v>6</v>
      </c>
      <c r="C7">
        <v>4.75</v>
      </c>
      <c r="D7">
        <v>37</v>
      </c>
      <c r="E7" s="1">
        <v>45924</v>
      </c>
      <c r="F7" t="s">
        <v>4</v>
      </c>
      <c r="G7">
        <v>7</v>
      </c>
      <c r="I7" s="1">
        <v>45925</v>
      </c>
      <c r="J7" t="s">
        <v>7</v>
      </c>
      <c r="K7">
        <v>8</v>
      </c>
      <c r="L7">
        <v>95</v>
      </c>
      <c r="M7" t="s">
        <v>19</v>
      </c>
      <c r="N7" s="1">
        <v>45925</v>
      </c>
      <c r="O7" t="s">
        <v>6</v>
      </c>
      <c r="P7">
        <v>4.5</v>
      </c>
    </row>
    <row r="8" spans="1:16" x14ac:dyDescent="0.3">
      <c r="A8" s="1">
        <v>45925</v>
      </c>
      <c r="B8" t="s">
        <v>6</v>
      </c>
      <c r="C8">
        <v>4.5</v>
      </c>
      <c r="D8">
        <v>28</v>
      </c>
      <c r="E8" s="1">
        <v>45924</v>
      </c>
      <c r="F8" t="s">
        <v>4</v>
      </c>
      <c r="G8">
        <v>6</v>
      </c>
      <c r="I8" s="1">
        <v>45925</v>
      </c>
      <c r="J8" t="s">
        <v>7</v>
      </c>
      <c r="K8">
        <v>8</v>
      </c>
      <c r="L8">
        <v>87</v>
      </c>
      <c r="M8" t="s">
        <v>19</v>
      </c>
      <c r="N8" s="1">
        <v>45925</v>
      </c>
      <c r="O8" t="s">
        <v>6</v>
      </c>
      <c r="P8">
        <v>3.5</v>
      </c>
    </row>
    <row r="9" spans="1:16" x14ac:dyDescent="0.3">
      <c r="A9" s="1">
        <v>45925</v>
      </c>
      <c r="B9" t="s">
        <v>6</v>
      </c>
      <c r="C9">
        <v>5.5</v>
      </c>
      <c r="D9">
        <v>57</v>
      </c>
      <c r="E9" s="1">
        <v>45925</v>
      </c>
      <c r="F9" t="s">
        <v>6</v>
      </c>
      <c r="G9">
        <v>6</v>
      </c>
      <c r="H9">
        <v>68</v>
      </c>
      <c r="I9" s="1">
        <v>45925</v>
      </c>
      <c r="J9" t="s">
        <v>7</v>
      </c>
      <c r="K9">
        <v>8</v>
      </c>
      <c r="L9">
        <v>82</v>
      </c>
      <c r="M9" t="s">
        <v>19</v>
      </c>
      <c r="N9" s="1">
        <v>45925</v>
      </c>
      <c r="O9" t="s">
        <v>6</v>
      </c>
      <c r="P9">
        <v>3.75</v>
      </c>
    </row>
    <row r="10" spans="1:16" x14ac:dyDescent="0.3">
      <c r="A10" s="1">
        <v>45925</v>
      </c>
      <c r="B10" t="s">
        <v>6</v>
      </c>
      <c r="C10">
        <v>4.5</v>
      </c>
      <c r="D10">
        <v>30</v>
      </c>
      <c r="E10" s="1">
        <v>45925</v>
      </c>
      <c r="F10" t="s">
        <v>6</v>
      </c>
      <c r="G10">
        <v>6.5</v>
      </c>
      <c r="I10" s="1">
        <v>45925</v>
      </c>
      <c r="J10" t="s">
        <v>7</v>
      </c>
      <c r="K10">
        <v>8</v>
      </c>
      <c r="L10">
        <v>62</v>
      </c>
      <c r="M10" t="s">
        <v>19</v>
      </c>
      <c r="N10" s="1">
        <v>45925</v>
      </c>
      <c r="O10" t="s">
        <v>6</v>
      </c>
      <c r="P10">
        <v>3.5</v>
      </c>
    </row>
    <row r="11" spans="1:16" x14ac:dyDescent="0.3">
      <c r="A11" s="1">
        <v>45925</v>
      </c>
      <c r="B11" t="s">
        <v>6</v>
      </c>
      <c r="C11">
        <v>5.5</v>
      </c>
      <c r="D11">
        <v>50</v>
      </c>
      <c r="E11" s="1">
        <v>45925</v>
      </c>
      <c r="F11" t="s">
        <v>7</v>
      </c>
      <c r="G11">
        <v>7.5</v>
      </c>
      <c r="H11">
        <v>80</v>
      </c>
      <c r="I11" s="1">
        <v>45925</v>
      </c>
      <c r="J11" t="s">
        <v>7</v>
      </c>
      <c r="K11">
        <v>7.75</v>
      </c>
      <c r="L11">
        <v>81</v>
      </c>
      <c r="M11" t="s">
        <v>19</v>
      </c>
      <c r="N11" s="1">
        <v>45925</v>
      </c>
      <c r="O11" t="s">
        <v>6</v>
      </c>
      <c r="P11">
        <v>3.25</v>
      </c>
    </row>
    <row r="12" spans="1:16" x14ac:dyDescent="0.3">
      <c r="A12" s="1">
        <v>45925</v>
      </c>
      <c r="B12" t="s">
        <v>6</v>
      </c>
      <c r="C12">
        <v>7</v>
      </c>
      <c r="D12">
        <v>123</v>
      </c>
      <c r="E12" s="1">
        <v>45925</v>
      </c>
      <c r="F12" t="s">
        <v>7</v>
      </c>
      <c r="G12">
        <v>7.75</v>
      </c>
      <c r="H12">
        <v>94</v>
      </c>
      <c r="I12" s="1">
        <v>45925</v>
      </c>
      <c r="J12" t="s">
        <v>7</v>
      </c>
      <c r="K12">
        <v>7.75</v>
      </c>
      <c r="L12">
        <v>82</v>
      </c>
      <c r="M12" t="s">
        <v>19</v>
      </c>
      <c r="N12" s="1">
        <v>45925</v>
      </c>
      <c r="O12" t="s">
        <v>6</v>
      </c>
      <c r="P12">
        <v>4.75</v>
      </c>
    </row>
    <row r="13" spans="1:16" x14ac:dyDescent="0.3">
      <c r="A13" s="1">
        <v>45925</v>
      </c>
      <c r="B13" t="s">
        <v>7</v>
      </c>
      <c r="C13">
        <v>9.25</v>
      </c>
      <c r="D13">
        <v>143</v>
      </c>
      <c r="E13" s="1">
        <v>45925</v>
      </c>
      <c r="F13" t="s">
        <v>7</v>
      </c>
      <c r="G13">
        <v>7.75</v>
      </c>
      <c r="H13">
        <v>85</v>
      </c>
      <c r="I13" s="1">
        <v>45925</v>
      </c>
      <c r="J13" t="s">
        <v>7</v>
      </c>
      <c r="K13">
        <v>7.5</v>
      </c>
      <c r="L13">
        <v>75</v>
      </c>
      <c r="M13" t="s">
        <v>19</v>
      </c>
      <c r="N13" s="1">
        <v>45925</v>
      </c>
      <c r="O13" t="s">
        <v>4</v>
      </c>
      <c r="P13">
        <v>5.5</v>
      </c>
    </row>
    <row r="14" spans="1:16" x14ac:dyDescent="0.3">
      <c r="A14" s="1">
        <v>45925</v>
      </c>
      <c r="B14" t="s">
        <v>7</v>
      </c>
      <c r="C14">
        <v>7</v>
      </c>
      <c r="D14">
        <v>61</v>
      </c>
      <c r="E14" s="1"/>
      <c r="I14" s="1">
        <v>45925</v>
      </c>
      <c r="J14" t="s">
        <v>7</v>
      </c>
      <c r="K14">
        <v>7.5</v>
      </c>
      <c r="L14">
        <v>72</v>
      </c>
      <c r="M14" t="s">
        <v>19</v>
      </c>
      <c r="N14" s="1">
        <v>45925</v>
      </c>
      <c r="O14" t="s">
        <v>4</v>
      </c>
      <c r="P14">
        <v>4.75</v>
      </c>
    </row>
    <row r="15" spans="1:16" x14ac:dyDescent="0.3">
      <c r="A15" s="1">
        <v>45924</v>
      </c>
      <c r="B15" t="s">
        <v>4</v>
      </c>
      <c r="C15">
        <v>6.25</v>
      </c>
      <c r="D15">
        <v>96</v>
      </c>
      <c r="E15" s="1"/>
      <c r="I15" s="1">
        <v>45925</v>
      </c>
      <c r="J15" t="s">
        <v>7</v>
      </c>
      <c r="K15">
        <v>7.5</v>
      </c>
      <c r="L15">
        <v>74</v>
      </c>
      <c r="M15" t="s">
        <v>19</v>
      </c>
      <c r="N15" s="1">
        <v>45925</v>
      </c>
      <c r="O15" t="s">
        <v>4</v>
      </c>
      <c r="P15">
        <v>4.75</v>
      </c>
    </row>
    <row r="16" spans="1:16" x14ac:dyDescent="0.3">
      <c r="A16" s="1">
        <v>45924</v>
      </c>
      <c r="B16" t="s">
        <v>5</v>
      </c>
      <c r="C16">
        <v>9</v>
      </c>
      <c r="D16">
        <v>143</v>
      </c>
      <c r="E16" s="1"/>
      <c r="I16" s="1">
        <v>45925</v>
      </c>
      <c r="J16" t="s">
        <v>7</v>
      </c>
      <c r="K16">
        <v>7.5</v>
      </c>
      <c r="L16">
        <v>74</v>
      </c>
      <c r="M16" t="s">
        <v>19</v>
      </c>
    </row>
    <row r="17" spans="1:13" x14ac:dyDescent="0.3">
      <c r="A17" s="1">
        <v>45924</v>
      </c>
      <c r="B17" t="s">
        <v>5</v>
      </c>
      <c r="C17">
        <v>8.5</v>
      </c>
      <c r="D17">
        <v>125</v>
      </c>
      <c r="E17" s="1"/>
      <c r="I17" s="1">
        <v>45925</v>
      </c>
      <c r="J17" t="s">
        <v>7</v>
      </c>
      <c r="K17">
        <v>7.5</v>
      </c>
      <c r="L17">
        <v>75</v>
      </c>
      <c r="M17" t="s">
        <v>19</v>
      </c>
    </row>
    <row r="18" spans="1:13" x14ac:dyDescent="0.3">
      <c r="A18" s="1">
        <v>45924</v>
      </c>
      <c r="B18" t="s">
        <v>5</v>
      </c>
      <c r="C18">
        <v>13.25</v>
      </c>
      <c r="D18">
        <v>525</v>
      </c>
      <c r="E18" s="1"/>
      <c r="I18" s="1">
        <v>45925</v>
      </c>
      <c r="J18" t="s">
        <v>7</v>
      </c>
      <c r="K18">
        <v>7.25</v>
      </c>
      <c r="L18">
        <v>54</v>
      </c>
      <c r="M18" t="s">
        <v>19</v>
      </c>
    </row>
    <row r="19" spans="1:13" x14ac:dyDescent="0.3">
      <c r="A19" s="1">
        <v>45924</v>
      </c>
      <c r="B19" t="s">
        <v>7</v>
      </c>
      <c r="C19">
        <v>8</v>
      </c>
      <c r="D19">
        <v>92</v>
      </c>
      <c r="E19" s="1"/>
      <c r="I19" s="1">
        <v>45925</v>
      </c>
      <c r="J19" t="s">
        <v>7</v>
      </c>
      <c r="K19">
        <v>7.25</v>
      </c>
      <c r="L19">
        <v>72</v>
      </c>
      <c r="M19" t="s">
        <v>19</v>
      </c>
    </row>
    <row r="20" spans="1:13" x14ac:dyDescent="0.3">
      <c r="A20" s="1"/>
      <c r="E20" s="1"/>
      <c r="I20" s="1">
        <v>45925</v>
      </c>
      <c r="J20" t="s">
        <v>7</v>
      </c>
      <c r="K20">
        <v>7</v>
      </c>
      <c r="L20">
        <v>75</v>
      </c>
      <c r="M20" t="s">
        <v>19</v>
      </c>
    </row>
    <row r="21" spans="1:13" x14ac:dyDescent="0.3">
      <c r="A21" s="1"/>
      <c r="E21" s="1"/>
      <c r="I21" s="1">
        <v>45925</v>
      </c>
      <c r="J21" t="s">
        <v>6</v>
      </c>
      <c r="K21">
        <v>6.5</v>
      </c>
      <c r="L21">
        <v>106</v>
      </c>
      <c r="M21" t="s">
        <v>19</v>
      </c>
    </row>
    <row r="22" spans="1:13" x14ac:dyDescent="0.3">
      <c r="A22" s="1"/>
      <c r="E22" s="1"/>
      <c r="I22" s="1">
        <v>45925</v>
      </c>
      <c r="J22" t="s">
        <v>4</v>
      </c>
      <c r="K22">
        <v>7</v>
      </c>
      <c r="L22">
        <v>90</v>
      </c>
      <c r="M22" t="s">
        <v>20</v>
      </c>
    </row>
    <row r="23" spans="1:13" x14ac:dyDescent="0.3">
      <c r="E23" s="1"/>
      <c r="I23" s="1">
        <v>45925</v>
      </c>
      <c r="J23" t="s">
        <v>4</v>
      </c>
      <c r="K23">
        <v>6.25</v>
      </c>
      <c r="L23">
        <v>64</v>
      </c>
      <c r="M23" t="s">
        <v>19</v>
      </c>
    </row>
    <row r="24" spans="1:13" x14ac:dyDescent="0.3">
      <c r="E24" s="1"/>
    </row>
  </sheetData>
  <sortState xmlns:xlrd2="http://schemas.microsoft.com/office/spreadsheetml/2017/richdata2" ref="A2:D19">
    <sortCondition descending="1" ref="A2:A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Mark Recapture Survey</vt:lpstr>
      <vt:lpstr>9.13.2025</vt:lpstr>
      <vt:lpstr>9.14.2025</vt:lpstr>
      <vt:lpstr>9.21.2025</vt:lpstr>
      <vt:lpstr>9.25.2025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Orchekowski</dc:creator>
  <cp:lastModifiedBy>Ben Orchekowski</cp:lastModifiedBy>
  <dcterms:created xsi:type="dcterms:W3CDTF">2025-09-07T00:10:13Z</dcterms:created>
  <dcterms:modified xsi:type="dcterms:W3CDTF">2025-09-26T01:32:42Z</dcterms:modified>
</cp:coreProperties>
</file>